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งานธุรการ\2.กลุ่มบริหารงานบุคคล\เลื่อนเงินเดือนครั้งที่2.2562\"/>
    </mc:Choice>
  </mc:AlternateContent>
  <bookViews>
    <workbookView xWindow="0" yWindow="0" windowWidth="20490" windowHeight="7650" tabRatio="940"/>
  </bookViews>
  <sheets>
    <sheet name="สรุปทั้ง 2 รอบ ส่วนที่ 1-2 " sheetId="56" r:id="rId1"/>
    <sheet name="ส่วนที่ 3-4 ความเห็นแจ้งผล" sheetId="51" r:id="rId2"/>
    <sheet name="ส่วนที่ 5 ความเห็นแจ้งผล (2)" sheetId="52" r:id="rId3"/>
    <sheet name="ประเมินผลสัมฤทธิ์ของงาน " sheetId="45" r:id="rId4"/>
    <sheet name="สรุปคะแนนสมรรถนะ (รร.)" sheetId="55" r:id="rId5"/>
    <sheet name="1.มุ่งผลสัมทฤธิ์" sheetId="35" r:id="rId6"/>
    <sheet name="2.บริการที่ดี" sheetId="37" r:id="rId7"/>
    <sheet name="3.การสั่งสม" sheetId="38" r:id="rId8"/>
    <sheet name="4.การยึดมั่นความถูกต้อง" sheetId="39" r:id="rId9"/>
    <sheet name="5. การทำงานเป็นทีม" sheetId="40" r:id="rId10"/>
    <sheet name="ประจำสายงานใน รร." sheetId="53" r:id="rId11"/>
  </sheets>
  <calcPr calcId="162913"/>
</workbook>
</file>

<file path=xl/calcChain.xml><?xml version="1.0" encoding="utf-8"?>
<calcChain xmlns="http://schemas.openxmlformats.org/spreadsheetml/2006/main">
  <c r="A10" i="55" l="1"/>
  <c r="A7" i="55"/>
  <c r="A12" i="45"/>
  <c r="A9" i="45"/>
  <c r="D18" i="56"/>
  <c r="D17" i="56"/>
  <c r="G15" i="45"/>
  <c r="I15" i="45"/>
  <c r="G16" i="45"/>
  <c r="I16" i="45"/>
  <c r="G17" i="45"/>
  <c r="I17" i="45"/>
  <c r="G18" i="45"/>
  <c r="I18" i="45" s="1"/>
  <c r="G19" i="45"/>
  <c r="I19" i="45" s="1"/>
  <c r="G36" i="53"/>
  <c r="E37" i="53"/>
  <c r="C23" i="55"/>
  <c r="G21" i="53"/>
  <c r="F22" i="53"/>
  <c r="C22" i="55"/>
  <c r="G23" i="40"/>
  <c r="G24" i="40"/>
  <c r="G22" i="40"/>
  <c r="G17" i="40"/>
  <c r="G19" i="40"/>
  <c r="G15" i="40"/>
  <c r="G17" i="39"/>
  <c r="G19" i="39"/>
  <c r="G21" i="39"/>
  <c r="E22" i="39"/>
  <c r="C18" i="55"/>
  <c r="G20" i="39"/>
  <c r="G15" i="39"/>
  <c r="G18" i="38"/>
  <c r="G19" i="38"/>
  <c r="G24" i="38"/>
  <c r="G26" i="38"/>
  <c r="G16" i="38"/>
  <c r="G29" i="38" s="1"/>
  <c r="E30" i="38" s="1"/>
  <c r="C17" i="55" s="1"/>
  <c r="G26" i="37"/>
  <c r="G23" i="37"/>
  <c r="G16" i="37"/>
  <c r="G17" i="37"/>
  <c r="G19" i="37"/>
  <c r="G15" i="37"/>
  <c r="G28" i="35"/>
  <c r="G30" i="35"/>
  <c r="G24" i="35"/>
  <c r="G17" i="35"/>
  <c r="G18" i="35"/>
  <c r="G19" i="35"/>
  <c r="G20" i="35"/>
  <c r="G16" i="35"/>
  <c r="G26" i="40"/>
  <c r="E27" i="40"/>
  <c r="C19" i="55"/>
  <c r="G28" i="37" l="1"/>
  <c r="E29" i="37" s="1"/>
  <c r="C16" i="55" s="1"/>
  <c r="I22" i="45"/>
  <c r="I23" i="45" s="1"/>
  <c r="G32" i="35"/>
  <c r="E33" i="35" s="1"/>
  <c r="C15" i="55" s="1"/>
  <c r="C25" i="55" l="1"/>
</calcChain>
</file>

<file path=xl/sharedStrings.xml><?xml version="1.0" encoding="utf-8"?>
<sst xmlns="http://schemas.openxmlformats.org/spreadsheetml/2006/main" count="431" uniqueCount="254">
  <si>
    <t>คะแนน</t>
  </si>
  <si>
    <t>รวม</t>
  </si>
  <si>
    <t>น้ำหนัก</t>
  </si>
  <si>
    <t>พฤติกรรมการปฏิบัติงาน</t>
  </si>
  <si>
    <t>ต่ำกว่า</t>
  </si>
  <si>
    <t>กำหนดมาก</t>
  </si>
  <si>
    <t>กำหนด</t>
  </si>
  <si>
    <t>เกินกว่า</t>
  </si>
  <si>
    <t>1. การมุ่งผลสัมฤทธิ์</t>
  </si>
  <si>
    <t>ระดับที่แสดงออกจริง (ก)</t>
  </si>
  <si>
    <t>2. บริการที่ดี</t>
  </si>
  <si>
    <t>3. การสั่งสมความเชี่ยวชาญในงานอาชีพ</t>
  </si>
  <si>
    <t>5. การทำงานเป็นทีม</t>
  </si>
  <si>
    <t>(สมรรถนะ)</t>
  </si>
  <si>
    <t>องค์ประกอบการประเมิน</t>
  </si>
  <si>
    <t>น้ำหนัก (ข)</t>
  </si>
  <si>
    <t>คะแนน (ก)</t>
  </si>
  <si>
    <t>ระดับผลการประเมิน</t>
  </si>
  <si>
    <t>สรุปผลการประเมินทั้งปี</t>
  </si>
  <si>
    <t xml:space="preserve">      ดีมาก             85-94% </t>
  </si>
  <si>
    <t xml:space="preserve">      ดี                 75-84%</t>
  </si>
  <si>
    <t xml:space="preserve">     ต้องปรับปรุง       0-64%</t>
  </si>
  <si>
    <t>ตาม</t>
  </si>
  <si>
    <t xml:space="preserve"> ที่กำหนด</t>
  </si>
  <si>
    <t>ที่กำหนดมาก</t>
  </si>
  <si>
    <t>รวมคะแนน</t>
  </si>
  <si>
    <t>ประเมิน</t>
  </si>
  <si>
    <t>หรือหน่วยงานอื่น ๆ  ที่เกี่ยวข้อง</t>
  </si>
  <si>
    <t>2.ให้ข้อมูล ข่าวสาร ที่ถูกต้อง ชัดเจนแก่ผู้รับบริการ</t>
  </si>
  <si>
    <t>หรือขั้นตอนงานต่างๆ  ที่ให้บริการอยู่</t>
  </si>
  <si>
    <t>4.ประสานงานภายในหน่วยงาน และหน่วยงานอื่น</t>
  </si>
  <si>
    <t>ที่เกี่ยวข้อง เพื่อให้ผู้รับบริการได้รับบริการที่ต่อเนื่องและรวดเร็ว</t>
  </si>
  <si>
    <t>ที่เกิดขึ้นแก่ผู้รับบริการอย่างรวดเร็ว ไม่บ่ายเบี่ยง ไม่แก้ตัว</t>
  </si>
  <si>
    <t>5.รับเป็นธุระ ช่วยแก้ปัญหาหรือหาแนวทางแก้ไขปัญหา</t>
  </si>
  <si>
    <t>หรือปัดภาระ</t>
  </si>
  <si>
    <t>ในการให้บริการไปพัฒนาการให้บริการให้ดียิ่งขึ้น</t>
  </si>
  <si>
    <t>เทคโนโลยีต่าง ๆ เข้ากับการปฏิบัติราชการให้เกิดผลสัมฤทธิ์</t>
  </si>
  <si>
    <t xml:space="preserve">1.ศึกษาหาความรู้ สนใจเทคโนโลยีและองค์ความรู้ใหม่ ๆ </t>
  </si>
  <si>
    <t>ในสาขาวิชาชีพของตน</t>
  </si>
  <si>
    <t>2.พัฒนาความรู้ความสามารถของตนให้ดียิ่งขึ้น</t>
  </si>
  <si>
    <t>3.ติดตามเทคโนโลยีและความรู้ใหม่ ๆ อยู่เสมอด้วยการ</t>
  </si>
  <si>
    <t>สืบค้นข้อมูลจากแหล่งต่าง ๆ ที่จะเป็นประโยชน์ต่อการ</t>
  </si>
  <si>
    <t>ปฏิบัติราชการ</t>
  </si>
  <si>
    <t xml:space="preserve">4. รอบรู้ในเทคโนโลยีหรือองค์ความรู้ใหม่ ๆ </t>
  </si>
  <si>
    <t>ในสาขาอาชีพของตน หรือที่เกี่ยวข้อง ซึ่งอาจมีผลกระทบต่อ</t>
  </si>
  <si>
    <t>การปฏิบัติหน้าที่ราชการของตน</t>
  </si>
  <si>
    <t>5.รับรู้ถึงแนวโน้มวิทยาการที่ทันสมัย และเกี่ยวข้องกับงาน</t>
  </si>
  <si>
    <t>ของตน อย่างต่อเนื่อง</t>
  </si>
  <si>
    <t>1.ปฏิบัติหน้าที่ด้วยความสุจริต ไม่เลือกปฏิบัติ</t>
  </si>
  <si>
    <t>ถูกต้องตามกฎหมาย และวินัยข้าราชการ</t>
  </si>
  <si>
    <t>2.แสดงความคิดเห็นตามหลักวิชาชีพอย่างสุจริต</t>
  </si>
  <si>
    <t>3.รักษาคำพูด มีสัจจะและเชื่อถือได้</t>
  </si>
  <si>
    <t>4. แสดงให้ปรากฏถึงความมีจิตสำนึกในความเป็นข้าราชการ</t>
  </si>
  <si>
    <t>และรักษาสัมพันธ์ภาพกับสมาชิกในทีม</t>
  </si>
  <si>
    <t>1.สนับสนุนการตัดสินใจของทีม และทำงานในส่วนที่ตน</t>
  </si>
  <si>
    <t>ได้รับมอบหมาย</t>
  </si>
  <si>
    <t>2.รายงานให้สมาชิกทราบความคืบหน้าของการดำเนินงาน</t>
  </si>
  <si>
    <t>ของตนในทีม</t>
  </si>
  <si>
    <t>3.ให้ข้อมูล ที่เป็นประโยชน์ต่อการทำงานของทีม</t>
  </si>
  <si>
    <t>5.ให้ความร่วมมือกับผู้อื่นในทีมด้วยดี</t>
  </si>
  <si>
    <t>ในศักยภาพของเพื่อนร่วมทีม ทั้งต่อหน้าและลับหลัง</t>
  </si>
  <si>
    <t>คำจำกัดความ  : ความมุ่งมั่นจะปฏิบัติหน้าที่ราชการให้ดีหรือให้เกินมาตรฐานที่มีอยู่ โดยมาตรฐานนี้อาจ</t>
  </si>
  <si>
    <t>คำจำกัดความ : ความสนใจใฝ่รู้ สั่งสม ความรู้ความสามารถของตนในการปฏิบัติหน้าที่ราชการ</t>
  </si>
  <si>
    <t>คำจำกัดความ :  ความตั้งใจและความพยายามของพนักงานราชการ ในการบริการต่อประชาชน ข้าราชการ</t>
  </si>
  <si>
    <t>คะแนนประเมิน</t>
  </si>
  <si>
    <t>คะแนนรวม</t>
  </si>
  <si>
    <t>รวมคะแนน (ค) แล้วหารด้วย 100 นำผลลัพธ์ที่ได้คูณด้วย 20 เพื่อแปลงคะแนนเป็น 100 คะแนน</t>
  </si>
  <si>
    <t>แบบประเมินผลสัมฤทธิ์ของงาน</t>
  </si>
  <si>
    <t>ความตรงต่อเวลา และการใช้ทรัพยากรอย่างคุ้มค่า</t>
  </si>
  <si>
    <t>รอบการประเมิน</t>
  </si>
  <si>
    <t>ตัวชี้วัดผลงาน</t>
  </si>
  <si>
    <t>คะแนนตามระดับค่าเป้าหมาย</t>
  </si>
  <si>
    <t>(ค=กxข)</t>
  </si>
  <si>
    <t>(คx20) =</t>
  </si>
  <si>
    <t xml:space="preserve"> </t>
  </si>
  <si>
    <t>สมรรถนะ</t>
  </si>
  <si>
    <t>แบบประเมินพฤติกรรมการปฏิบัติงาน  (สมรรถนะหลัก 5 ด้าน)</t>
  </si>
  <si>
    <t>วิธีการประเมิน  ให้ประเมินเป็นรายข้อย่อยตามระดับที่แสดงออกจริงแต่ละข้อย่อยมีคะแนนเต็ม 5 คะแนน</t>
  </si>
  <si>
    <t>กำหนดตัวชี้วัด/ผลงานจริง แต่ละรอบการประเมินฯ   ภายใต้องค์ประกอบของปริมาณผลงาน คุณภาพผลงาน ความรวดเร็ว หรือ</t>
  </si>
  <si>
    <t>ส่วนที่ 1   ข้อมูลของผู้รับการประเมิน</t>
  </si>
  <si>
    <t>ส่วนที่ 2  สรุปผลการประเมิน</t>
  </si>
  <si>
    <t>ผลการประเมินพฤติกรรมการปฏิบัติงาน</t>
  </si>
  <si>
    <t>ผลการประเมิน ครั้งที่ 1</t>
  </si>
  <si>
    <t>ผลการประเมิน ครั้งที่ 2</t>
  </si>
  <si>
    <t>ร้อยละ (ข)</t>
  </si>
  <si>
    <t>ประเมิน(ก)</t>
  </si>
  <si>
    <t>ผลการประเมินผลสัมฤทธิ์ของงาน</t>
  </si>
  <si>
    <t xml:space="preserve">น้ำหนัก </t>
  </si>
  <si>
    <t>..........................................................................................................</t>
  </si>
  <si>
    <t>.........................................................................................................</t>
  </si>
  <si>
    <t>........................................................................................................</t>
  </si>
  <si>
    <t>ลงชื่อ..............................................ผู้ประเมิน</t>
  </si>
  <si>
    <t xml:space="preserve">         (.................................................)</t>
  </si>
  <si>
    <t>ตำแหน่ง.............................................................</t>
  </si>
  <si>
    <t>วันที่.....................................................................</t>
  </si>
  <si>
    <t>ส่วนที่ 4  แจ้งผลการประเมิน</t>
  </si>
  <si>
    <t>ได้รับทราบผลการประเมินแล้ว</t>
  </si>
  <si>
    <t>ลงชื่อ..............................................</t>
  </si>
  <si>
    <t>ได้แจ้งผลการประเมิน</t>
  </si>
  <si>
    <t>เมื่อวันที่.....................................</t>
  </si>
  <si>
    <t>เห็นด้วยกับผลการประเมิน</t>
  </si>
  <si>
    <t>มีความเห็นแตกต่าง ดังนี้</t>
  </si>
  <si>
    <t>......................................................................................................</t>
  </si>
  <si>
    <t>.....................................................................................................</t>
  </si>
  <si>
    <t>1.การคิดวิเคราะห์การจัดการเรียนรู้</t>
  </si>
  <si>
    <t xml:space="preserve">  เพื่อการส่งเสริมและพัฒนาผู้เรียน</t>
  </si>
  <si>
    <t>2.การมองภาพองค์รวมในการจัดระบบการดูแลช่วยเหลือ</t>
  </si>
  <si>
    <t>ระดับที่ 2 : แสดงสมรรถนะระดับที่ 1 และสามารถ</t>
  </si>
  <si>
    <t xml:space="preserve">   ความสูญเปล่าหรือหย่อนประสิทธิภาพในงาน</t>
  </si>
  <si>
    <t xml:space="preserve">  หรือเป้าหมายของหน่วยงานที่รับผิดชอบ</t>
  </si>
  <si>
    <t xml:space="preserve">  ความถูกต้อง เพื่อให้ได้งานที่มีคุณภาพ</t>
  </si>
  <si>
    <t>ยังหมายรวมถึงการสร้างสรรค์พัฒนาผลงานหรือกระบวนการปฏิบัติงานตามเป้าหมายที่ยากและ</t>
  </si>
  <si>
    <t>ท้าทายชนิดที่อาจไม่เคยมีผู้ใดสามารถกระทำได้มาก่อน</t>
  </si>
  <si>
    <t xml:space="preserve">   เพื่อให้ได้ผลงานที่ดี</t>
  </si>
  <si>
    <t>1. พยายามทำงานในหน้าที่ให้ถูกต้อง</t>
  </si>
  <si>
    <t>2. พยายามปฏิบัติงานให้เสร็จตามกำหนดเวลา</t>
  </si>
  <si>
    <t>ระดับที่ 0 : ไม่แสดงสมรรถนะด้านนี้ หรือแสดงอย่างไม่ชัดเจน</t>
  </si>
  <si>
    <t>ระดับที่ 1 : สามารถให้บริการที่ผู้รับบริการต้องการได้ด้วยความเต็มใจ</t>
  </si>
  <si>
    <t>ระดับที่ 2 : แสดงสมรรถนะระดับที่ 1 และ</t>
  </si>
  <si>
    <t xml:space="preserve">ระดับที่ 1 :  แสดงความสนใจและติดตามความรู้ใหม่ ๆ </t>
  </si>
  <si>
    <t xml:space="preserve">                    ในสาขาอาชีพของตนหรือที่เกี่ยวข้อง</t>
  </si>
  <si>
    <t xml:space="preserve">ระดับที่ 2 :  แสดงสมรรถนะระดับที่ 1  และมีความรู้ในวิชาการ </t>
  </si>
  <si>
    <t xml:space="preserve">                     และเทคโนโลยีใหม่ ๆ ในสาขาอาชีพของตน</t>
  </si>
  <si>
    <t>ระดับที่ 1 : มีความสุจริต</t>
  </si>
  <si>
    <t>ระดับที่ 2:  แสดงสมรรถนะระดับที่ 1 และมีสัจจะเชื่อถือได้</t>
  </si>
  <si>
    <t>ระดับที่ 1 : ทำหน้าที่ของตนในทีมให้สำเร็จ</t>
  </si>
  <si>
    <t>ระดับที่ 2 แสดงสมรรถนะระดับที่ 1 และให้ความร่วมมือ</t>
  </si>
  <si>
    <t xml:space="preserve">               ในการทำงานกับเพื่อนร่วมงาน</t>
  </si>
  <si>
    <t xml:space="preserve">                 ทำงานได้ผลงานตามเป้าหมายที่วางไว้</t>
  </si>
  <si>
    <t>คำจำกัดความ : ความตั้งใจที่จะทำงานร่วมกับผู้อื่น เป็นส่วนหนึ่งของทีม หน่วยงาน หรือส่วนราชการ</t>
  </si>
  <si>
    <t>สำหรับพนักงานราชการที่ปฏิบัติงานในสถานศึกษา</t>
  </si>
  <si>
    <t>คำจำกัดความ :    การทำความเข้าใจและวิเคราะห์สถานการณ์ ประเด็นปัญหา แนวคิด โดยการแยกแยะประเด็น</t>
  </si>
  <si>
    <t>ออกเป็นส่วนย่อย ๆ หรือทีละขั้นตอน รวมถึงการจัดหมวดหมู่อย่างเป็นระบบระเบียบ เปรียบเทียบแง่มุมต่าง ๆ</t>
  </si>
  <si>
    <t>1.การวิเคราะห์หลักสูตรและการเตรียมการสอน</t>
  </si>
  <si>
    <t>4.การวัดผลและประเมินผล</t>
  </si>
  <si>
    <t xml:space="preserve">2. การมองภาพองค์รวม (Conceptual Thinking) การจัดระบบการดูแลช่วยเหลือเพื่อการส่งเสริม   </t>
  </si>
  <si>
    <t xml:space="preserve">ระดับที่แสดงออกจริง </t>
  </si>
  <si>
    <t>(ชุดที่ 1)</t>
  </si>
  <si>
    <t>(ชุดที่ 2)</t>
  </si>
  <si>
    <t xml:space="preserve">นำคะแนนรวมผลสัมฤทธิ์ของงานช่อง (ค) ไปกรอกในแบบสรุปผลการประเมิน (ชุดที่ 1) ส่วนที่ 2 ช่องคะแนน (ก) </t>
  </si>
  <si>
    <t>หน้าที่ 1</t>
  </si>
  <si>
    <t>หน้าที่ 2</t>
  </si>
  <si>
    <t>(ชุดที่ 4)</t>
  </si>
  <si>
    <t>หน้าที่ 3</t>
  </si>
  <si>
    <t>หน้าที่ 4</t>
  </si>
  <si>
    <t>หน้าที่ 5</t>
  </si>
  <si>
    <t>หน้าที่ 7</t>
  </si>
  <si>
    <t>เป็นผลการปฏิบัติงานที่ผ่านมาของตนเอง หรือเกณฑ์วัดผลสัมฤทธิ์ที่ส่วนราชการกำหนดขึ้น อีกทั้ง</t>
  </si>
  <si>
    <t>ระดับที่ 1 : แสดงความพยายามในการปฎิบัติหน้าที่ราชการให้ดี</t>
  </si>
  <si>
    <t xml:space="preserve">   โดยเทียบเคียงกับเกณฑ์มาตรฐาน</t>
  </si>
  <si>
    <t>4. การยึดมั่นในความถูกต้องชอบธรรม และจริยธรรม</t>
  </si>
  <si>
    <t>1. ให้การบริการที่เป็นมิตร สุภาพ</t>
  </si>
  <si>
    <t>3.แจ้งให้ผู้รับบริการทราบความคืบหน้าในการดำเนินเรื่อง</t>
  </si>
  <si>
    <t xml:space="preserve">                 ช่วยแก้ปัญหาให้แก่ผู้รับบริการ</t>
  </si>
  <si>
    <t xml:space="preserve">6. ดูแลให้ผู้รับบริการ ได้รับความพึงพอใจ และนำข้อขัดข้องใด ๆ </t>
  </si>
  <si>
    <t>ด้วยการศึกษา ค้นคว้า และพัฒนาตนเองอย่างต่อเนื่อง จนสามารถประยุกต์ให้ความรู้เชิงวิชาการและ</t>
  </si>
  <si>
    <t>คำจำกัดความ : การดำรงตนและประพฤติปฏิบัติอย่างถูกต้องเหมาะสมทั้งตามกฎหมาย  คุณธรรม</t>
  </si>
  <si>
    <t>จรรยาบรรณแห่งวิชาชีพ และจรรยาข้าราชการเพื่อรักษาศักดิ์ศรีแห่งความเป็นข้าราชการ</t>
  </si>
  <si>
    <t>4.สร้างสัมพันธ์ เข้ากับผู้อื่นในกลุ่มได้ดี</t>
  </si>
  <si>
    <t>สามารถลำดับความสำคัญ ช่วงเวลา เหตุและผล  ที่มาที่ไปของกรณีต่าง ๆ ได้</t>
  </si>
  <si>
    <t>คำจำกัดความ  :  การคิดในเชิงสังเคราะห์ มองภาพองค์รวม โดยการจับประเด็น สรุปรูปแบบเชื่อมโยง หรือ</t>
  </si>
  <si>
    <t>4.แสดงออกว่าต้องการทำงานให้ได้ดีขึ้น</t>
  </si>
  <si>
    <t>6. กำหนดมาตรฐานหรือเป้าหมายในการทำงาน</t>
  </si>
  <si>
    <t>7. ติดตาม และประเมินผลงานของตน</t>
  </si>
  <si>
    <t>8. ทำงานได้ตามเป้าหมายที่ผู้บังคับบัญชากำหนด</t>
  </si>
  <si>
    <t>9.มีความละเอียดรอบคอบ เอาใจใส่ ตรวจตรา</t>
  </si>
  <si>
    <t>3. มานะอดทน ขยันหมั่นเพียรในการทำงาน</t>
  </si>
  <si>
    <t>ระดับที่ 1 : แยกแยะประเด็นปัญหา หรืองานออกเป็นส่วนย่อยๆ</t>
  </si>
  <si>
    <t>2.การจัดการเรียนการสอนตามแผนการเรียนรู้</t>
  </si>
  <si>
    <t xml:space="preserve">  เพื่อพัฒนาผู้เรียนให้มีคุณลักษณะที่พึงประสงค์</t>
  </si>
  <si>
    <t>ประยุกต์แนวทางจากสถานการณ์ ข้อมูลหรือทัศนะต่าง ๆ จนได้เป็นกรอบความคิดหรือแนวคิดใหม่</t>
  </si>
  <si>
    <t>1.ใช้กฎพื้นฐาน หลักเกณฑ์หรือสามัญสำนึกในการระบุประเด็นปัญหา</t>
  </si>
  <si>
    <t xml:space="preserve"> หรือแก้ปัญหาในงาน</t>
  </si>
  <si>
    <t>2.ระบุถึงความเชื่อมโยงของข้อมูล แนวโน้มและ</t>
  </si>
  <si>
    <t xml:space="preserve"> ความไม่ครบถ้วนของข้อมูลได้</t>
  </si>
  <si>
    <t>แก้ปัญหาในงานได้</t>
  </si>
  <si>
    <t>3.ประยุกต์ใช้ประสบการณ์ในการระบุประเด็นปัญหาหรือ</t>
  </si>
  <si>
    <t>แบบประเมินพฤติกรรมการปฏิบัติงาน  (สมรรถนะประจำสายงาน)</t>
  </si>
  <si>
    <t>แบบสรุปผลการประเมินพฤติกรรมการปฏิบัติงาน (สมรรถนะหลัก 5 ด้าน + สมรรถนะประจำสายงาน)</t>
  </si>
  <si>
    <t xml:space="preserve">สมรรถนะประจำสายงาน </t>
  </si>
  <si>
    <t>ทั้งสิ้น</t>
  </si>
  <si>
    <t>ผลรวม</t>
  </si>
  <si>
    <t xml:space="preserve">ร้อยละ </t>
  </si>
  <si>
    <t>(ข)</t>
  </si>
  <si>
    <t xml:space="preserve">  </t>
  </si>
  <si>
    <t>(ชุดที่ 3.2)</t>
  </si>
  <si>
    <t>(ชุดที่ 4 มีทั้งหมด 7 หน้า)</t>
  </si>
  <si>
    <t>3.การใช้และพัฒนาสื่อการเรียนการสอนในห้องปฏิบัติการ</t>
  </si>
  <si>
    <t>สมรรถนะหลัก  5   ด้าน  (ให้ประเมินพนักงานราชการทุกคน)</t>
  </si>
  <si>
    <t>.......................................................................................................</t>
  </si>
  <si>
    <t>1. การมุ่งผลสัมฤทธิ์ (Achievement Motivation)   น้ำหนักคะแนน 20 คะแนน</t>
  </si>
  <si>
    <t>2. การบริการที่ดี (Service Mind)  น้ำหนักคะแนน 10 คะแนน</t>
  </si>
  <si>
    <t>3. การสั่งสมความเชี่ยวชาญในงานอาชีพ  (Expertise)  น้ำหนักคะแนน 20 คะแนน</t>
  </si>
  <si>
    <t>4. การยึดมั่นในความถูกต้องชอบธรรม และจริยธรรม (Integrity)  น้ำหนักคะแนน 20 คะแนน</t>
  </si>
  <si>
    <t>หมายเหตุ</t>
  </si>
  <si>
    <t xml:space="preserve">วิธีคำนวณ  คะแนนเต็มแต่ละข้อย่อย =5 คะแนน มี 9 ข้อย่อย  (9X5=45 คะแนน) </t>
  </si>
  <si>
    <t xml:space="preserve">นำผลลัพธ์ที่ได้ไปกรอกในแบบสรุป ชุดที่ 3.1 หรือ 3.2 แล้วแต่กรณี </t>
  </si>
  <si>
    <t>1. การคิดวิเคราะห์ (Analytical Thinking)  การจัดการเรียนรู้  น้ำหนักคะแนน 10 คะแนน</t>
  </si>
  <si>
    <t>และพัฒนาผู้เรียน  น้ำหนักคะแนน 10 คะแนน</t>
  </si>
  <si>
    <t>5. การทำงานเป็นทีม (Teamwork)  น้ำหนักคะแนน 10 คะแนน</t>
  </si>
  <si>
    <t>พนักงานราชการที่ปฏิบัติงานในสถานศึกษา</t>
  </si>
  <si>
    <t>5. แสดงความเห็นในเชิงปรับปรุงพัฒนา เมื่อเห็น</t>
  </si>
  <si>
    <t>ค 1=(ก X ข)</t>
  </si>
  <si>
    <t>ค 2=(ก X ข)</t>
  </si>
  <si>
    <t xml:space="preserve">     พอใช้             65-74%</t>
  </si>
  <si>
    <t xml:space="preserve">     พอใช้             65-74% </t>
  </si>
  <si>
    <t xml:space="preserve">แบบสรุปผลการประเมินผลการปฏิบัติงานของพนักงานราชการ  </t>
  </si>
  <si>
    <t>ระดับผลการประเมิน   ครั้งที่ 1</t>
  </si>
  <si>
    <t>ระดับผลการประเมิน   ครั้งที่ 2</t>
  </si>
  <si>
    <t>(ผลการประเมินครั้งที่ 1+ผลการประเมินครั้งที่ 2)</t>
  </si>
  <si>
    <t>ครั้งที่ 1 (ระหว่าง 1 ตุลาคม........ถึง 31 มีนาคม.........)</t>
  </si>
  <si>
    <t>ผู้รับการประเมิน :</t>
  </si>
  <si>
    <t>ผู้ประเมิน :</t>
  </si>
  <si>
    <t>ผู้บังคับบัญชาเหนือขึ้นไป :</t>
  </si>
  <si>
    <t>ผู้บังคับบัญชาเหนือขึ้นไปอีกชั้นหนึ่ง (ถ้ามี) :</t>
  </si>
  <si>
    <t>ส่วนที่ 3   ความคิดเห็นเพิ่มเติมของผู้ประเมิน</t>
  </si>
  <si>
    <t>ครั้งที่ 1 (ระหว่าง 1 ตุลาคม...........ถึง 31 มีนาคม.........)</t>
  </si>
  <si>
    <t>ครั้งที่ 1 (ระหว่าง 1 ตุลาคม…..........ถึง 31 มีนาคม.........)</t>
  </si>
  <si>
    <t>ส่วนที่ 5   ความเห็นของผู้บังคับบัญชาเหนือขึ้นไป</t>
  </si>
  <si>
    <t>(ผลการปiะเมินครั้งที่ 1+ผลการประเมินครั้งที่ 2)</t>
  </si>
  <si>
    <t>โดยผู้ปฏิบัติมีฐานะเป็นสมาชิก ไม่จำเป็นต้องมีฐานหัวหน้าทีม รวมทั้งความสามารถในการสร้าง</t>
  </si>
  <si>
    <t>6.กล่าวถึงเพื่อนร่วมงานในเชิงสร้างสรรค์และแสดงความเชื่อมั่น</t>
  </si>
  <si>
    <t>1 การจัดการเรียนรู้</t>
  </si>
  <si>
    <t>2 การพัฒนาผู้เรียน</t>
  </si>
  <si>
    <t>3 การพัฒนาวิชาการ</t>
  </si>
  <si>
    <t>4 การพัฒนาสถานศึกษา</t>
  </si>
  <si>
    <t>5 ความสัมพันธ์กับชุมชน</t>
  </si>
  <si>
    <r>
      <t>เทียบน้ำหนักคะแนน 20 คะแนน =</t>
    </r>
    <r>
      <rPr>
        <b/>
        <u/>
        <sz val="14"/>
        <rFont val="AngsanaUPC"/>
        <family val="1"/>
        <charset val="222"/>
      </rPr>
      <t>20  X   ผลรวมคะแนนประเมินทั้งสิ้น</t>
    </r>
    <r>
      <rPr>
        <b/>
        <sz val="14"/>
        <rFont val="AngsanaUPC"/>
        <family val="1"/>
        <charset val="222"/>
      </rPr>
      <t xml:space="preserve">     = </t>
    </r>
  </si>
  <si>
    <r>
      <t>เทียบน้ำหนักคะแนน 10 คะแนน =1</t>
    </r>
    <r>
      <rPr>
        <b/>
        <u/>
        <sz val="14"/>
        <rFont val="AngsanaUPC"/>
        <family val="1"/>
        <charset val="222"/>
      </rPr>
      <t>0  X   ผลรวมคะแนนประเมินทั้งสิ้น</t>
    </r>
    <r>
      <rPr>
        <b/>
        <sz val="14"/>
        <rFont val="AngsanaUPC"/>
        <family val="1"/>
        <charset val="222"/>
      </rPr>
      <t xml:space="preserve">     = </t>
    </r>
  </si>
  <si>
    <r>
      <t>เทียบน้ำหนักคะแนน 20 คะแนน =2</t>
    </r>
    <r>
      <rPr>
        <b/>
        <u/>
        <sz val="14"/>
        <rFont val="AngsanaUPC"/>
        <family val="1"/>
        <charset val="222"/>
      </rPr>
      <t>0  X   ผลรวมคะแนนประเมินทั้งสิ้น</t>
    </r>
    <r>
      <rPr>
        <b/>
        <sz val="14"/>
        <rFont val="AngsanaUPC"/>
        <family val="1"/>
        <charset val="222"/>
      </rPr>
      <t xml:space="preserve">     =</t>
    </r>
  </si>
  <si>
    <r>
      <t>เทียบน้ำหนักคะแนน 20 คะแนน =2</t>
    </r>
    <r>
      <rPr>
        <b/>
        <u/>
        <sz val="14"/>
        <rFont val="AngsanaUPC"/>
        <family val="1"/>
        <charset val="222"/>
      </rPr>
      <t>0  X   ผลรวมคะแนนประเมินทั้งสิ้น</t>
    </r>
    <r>
      <rPr>
        <b/>
        <sz val="14"/>
        <rFont val="AngsanaUPC"/>
        <family val="1"/>
        <charset val="222"/>
      </rPr>
      <t xml:space="preserve">     = </t>
    </r>
  </si>
  <si>
    <t>ชื่องาน/โครงการ................-...........................................................................................................</t>
  </si>
  <si>
    <t>ระหว่างวันที่ 1 ตุลาคม....2561............... ถึงวันที่   31 มีนาคม ...2562................</t>
  </si>
  <si>
    <t>ระหว่างวันที่ 1 เมษายน ..2562.............  ถึงวันที่   30 กันยายน .2562................</t>
  </si>
  <si>
    <t>ครั้งที่ 2 (ระหว่าง 1 เมษายน - 30 กันยายน…2562....)</t>
  </si>
  <si>
    <t>ระหว่างวันที่ 1 ตุลาคม.2561 ถึงวันที่   31 มีนาคม ...2562</t>
  </si>
  <si>
    <t>ระหว่างวันที่ 1 เมษายน ..2562.ถึงวันที่   30 กันยายน .2562</t>
  </si>
  <si>
    <t>วันเริ่มสัญญาจ้าง.....1.เมษายน..2560.......................................... วันสิ้นสุดสัญญาจ้าง...........30. กันยายน..2563................</t>
  </si>
  <si>
    <t>ครั้งที่ 2 (ระหว่าง 1 เมษายน - 30 กันยายน............)</t>
  </si>
  <si>
    <t>ครั้งที่ 2 (ระหว่าง 1 เมษายน - 30 กันยายน…...…….)</t>
  </si>
  <si>
    <t>ครั้งที่  2</t>
  </si>
  <si>
    <t xml:space="preserve"> ครั้งที่ 1</t>
  </si>
  <si>
    <t xml:space="preserve"> ครั้งที่  2</t>
  </si>
  <si>
    <t>ครั้งที่ 1</t>
  </si>
  <si>
    <r>
      <t xml:space="preserve">ตำแหน่ง </t>
    </r>
    <r>
      <rPr>
        <b/>
        <u/>
        <sz val="16"/>
        <rFont val="Angsana New"/>
        <family val="1"/>
      </rPr>
      <t xml:space="preserve"> พนักงานราชการ</t>
    </r>
    <r>
      <rPr>
        <b/>
        <sz val="16"/>
        <rFont val="Angsana New"/>
        <family val="1"/>
      </rPr>
      <t xml:space="preserve">  กลุ่มงาน..บริหารทั่วไป...........................สังกัด.  โรงเรียนเมืองแกพิทยาสรรค์</t>
    </r>
  </si>
  <si>
    <t>ชื่อผู้รับการประเมิน (นาย/นาง/นางสาว)  นางสาววรารัฐ   ยัพราษฎร์</t>
  </si>
  <si>
    <t>วันเริ่มสัญญาจ้าง.....1.เมษายน..2560............................... วันสิ้นสุดสัญญาจ้าง...........30.กันยายน.2563..............................</t>
  </si>
  <si>
    <t>ชื่องาน/โครงการ................-....................................................................................................................................................</t>
  </si>
  <si>
    <t>วันเริ่มสัญญาจ้าง.............................................................. วันสิ้นสุดสัญญาจ้าง...........30.กันยายน..2563..............</t>
  </si>
  <si>
    <t>ชื่องาน/โครงการ...-.............................................................................................................................</t>
  </si>
  <si>
    <t xml:space="preserve"> ครั้งที่ 2</t>
  </si>
  <si>
    <r>
      <rPr>
        <b/>
        <sz val="16"/>
        <rFont val="Wingdings 2"/>
        <family val="1"/>
        <charset val="2"/>
      </rPr>
      <t>R</t>
    </r>
    <r>
      <rPr>
        <b/>
        <sz val="16"/>
        <rFont val="AngsanaUPC"/>
        <family val="1"/>
        <charset val="222"/>
      </rPr>
      <t>ครั้งที่  1</t>
    </r>
  </si>
  <si>
    <t xml:space="preserve">      ดีเด่น             95-100%</t>
  </si>
  <si>
    <r>
      <rPr>
        <b/>
        <sz val="16"/>
        <rFont val="Wingdings 2"/>
        <family val="1"/>
        <charset val="2"/>
      </rPr>
      <t>R</t>
    </r>
    <r>
      <rPr>
        <b/>
        <sz val="16"/>
        <rFont val="DilleniaUPC"/>
        <family val="1"/>
        <charset val="222"/>
      </rPr>
      <t xml:space="preserve">  ดีมาก             85-94%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</si>
</sst>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4"/>
      <name val="AngsanaUPC"/>
    </font>
    <font>
      <b/>
      <sz val="16"/>
      <name val="Dilleni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b/>
      <sz val="16"/>
      <color indexed="8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8"/>
      <name val="AngsanaUPC"/>
      <family val="1"/>
      <charset val="222"/>
    </font>
    <font>
      <b/>
      <u/>
      <sz val="14"/>
      <name val="AngsanaUPC"/>
      <family val="1"/>
      <charset val="222"/>
    </font>
    <font>
      <b/>
      <sz val="11"/>
      <name val="Calibri"/>
      <family val="2"/>
    </font>
    <font>
      <b/>
      <u/>
      <sz val="16"/>
      <name val="AngsanaUPC"/>
      <family val="1"/>
      <charset val="222"/>
    </font>
    <font>
      <sz val="14"/>
      <name val="AngsanaUPC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b/>
      <sz val="16"/>
      <name val="Wingdings"/>
      <charset val="2"/>
    </font>
    <font>
      <b/>
      <sz val="16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80">
    <xf numFmtId="0" fontId="0" fillId="0" borderId="0" xfId="0"/>
    <xf numFmtId="1" fontId="1" fillId="0" borderId="1" xfId="0" applyNumberFormat="1" applyFont="1" applyBorder="1" applyAlignment="1">
      <alignment horizontal="left"/>
    </xf>
    <xf numFmtId="0" fontId="3" fillId="0" borderId="0" xfId="0" applyFont="1"/>
    <xf numFmtId="1" fontId="3" fillId="0" borderId="0" xfId="0" applyNumberFormat="1" applyFont="1" applyBorder="1" applyAlignment="1"/>
    <xf numFmtId="0" fontId="4" fillId="0" borderId="0" xfId="0" applyFont="1"/>
    <xf numFmtId="1" fontId="2" fillId="0" borderId="0" xfId="0" applyNumberFormat="1" applyFont="1" applyBorder="1" applyAlignment="1"/>
    <xf numFmtId="49" fontId="3" fillId="0" borderId="0" xfId="0" applyNumberFormat="1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/>
    </xf>
    <xf numFmtId="0" fontId="4" fillId="0" borderId="6" xfId="0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9" fontId="4" fillId="0" borderId="6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0" fontId="3" fillId="0" borderId="11" xfId="0" applyFont="1" applyBorder="1"/>
    <xf numFmtId="0" fontId="5" fillId="0" borderId="9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9" xfId="0" applyFont="1" applyBorder="1" applyAlignment="1"/>
    <xf numFmtId="0" fontId="5" fillId="0" borderId="5" xfId="0" applyFont="1" applyBorder="1"/>
    <xf numFmtId="0" fontId="5" fillId="0" borderId="6" xfId="0" applyFont="1" applyBorder="1"/>
    <xf numFmtId="9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3" xfId="0" applyFont="1" applyFill="1" applyBorder="1" applyAlignment="1">
      <alignment shrinkToFit="1"/>
    </xf>
    <xf numFmtId="0" fontId="3" fillId="0" borderId="1" xfId="0" applyFont="1" applyBorder="1" applyAlignment="1">
      <alignment shrinkToFit="1"/>
    </xf>
    <xf numFmtId="0" fontId="5" fillId="0" borderId="6" xfId="0" applyFont="1" applyBorder="1" applyAlignment="1">
      <alignment shrinkToFit="1"/>
    </xf>
    <xf numFmtId="0" fontId="6" fillId="0" borderId="3" xfId="0" applyFont="1" applyBorder="1"/>
    <xf numFmtId="0" fontId="6" fillId="0" borderId="3" xfId="0" applyFont="1" applyBorder="1" applyAlignment="1">
      <alignment shrinkToFit="1"/>
    </xf>
    <xf numFmtId="0" fontId="6" fillId="0" borderId="3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" xfId="0" applyFont="1" applyBorder="1"/>
    <xf numFmtId="0" fontId="6" fillId="0" borderId="11" xfId="0" applyFont="1" applyBorder="1" applyAlignment="1">
      <alignment horizontal="center" shrinkToFit="1"/>
    </xf>
    <xf numFmtId="0" fontId="6" fillId="0" borderId="9" xfId="0" applyFont="1" applyBorder="1"/>
    <xf numFmtId="0" fontId="6" fillId="0" borderId="9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3" fillId="0" borderId="6" xfId="0" applyFont="1" applyBorder="1"/>
    <xf numFmtId="0" fontId="5" fillId="0" borderId="13" xfId="0" applyFont="1" applyBorder="1"/>
    <xf numFmtId="0" fontId="3" fillId="0" borderId="14" xfId="0" applyFont="1" applyBorder="1"/>
    <xf numFmtId="0" fontId="3" fillId="0" borderId="4" xfId="0" applyFont="1" applyBorder="1"/>
    <xf numFmtId="0" fontId="3" fillId="0" borderId="0" xfId="0" applyFont="1" applyBorder="1"/>
    <xf numFmtId="0" fontId="5" fillId="0" borderId="13" xfId="0" applyFont="1" applyBorder="1" applyAlignment="1">
      <alignment shrinkToFit="1"/>
    </xf>
    <xf numFmtId="0" fontId="5" fillId="0" borderId="9" xfId="0" applyFont="1" applyBorder="1" applyAlignment="1">
      <alignment shrinkToFit="1"/>
    </xf>
    <xf numFmtId="0" fontId="5" fillId="0" borderId="6" xfId="0" applyFont="1" applyBorder="1" applyAlignment="1">
      <alignment horizontal="left" shrinkToFit="1"/>
    </xf>
    <xf numFmtId="0" fontId="5" fillId="0" borderId="13" xfId="0" applyFont="1" applyBorder="1" applyAlignment="1">
      <alignment horizontal="left" shrinkToFit="1"/>
    </xf>
    <xf numFmtId="0" fontId="5" fillId="0" borderId="9" xfId="0" applyFont="1" applyBorder="1" applyAlignment="1">
      <alignment horizontal="left" shrinkToFit="1"/>
    </xf>
    <xf numFmtId="0" fontId="5" fillId="0" borderId="3" xfId="0" applyFont="1" applyBorder="1" applyAlignment="1">
      <alignment horizontal="left" shrinkToFit="1"/>
    </xf>
    <xf numFmtId="0" fontId="5" fillId="0" borderId="1" xfId="0" applyFont="1" applyBorder="1" applyAlignment="1">
      <alignment horizontal="left" shrinkToFit="1"/>
    </xf>
    <xf numFmtId="0" fontId="3" fillId="0" borderId="6" xfId="0" applyFont="1" applyBorder="1" applyAlignment="1">
      <alignment shrinkToFit="1"/>
    </xf>
    <xf numFmtId="0" fontId="3" fillId="0" borderId="6" xfId="0" applyFont="1" applyBorder="1" applyAlignment="1">
      <alignment horizontal="left" shrinkToFit="1"/>
    </xf>
    <xf numFmtId="0" fontId="5" fillId="0" borderId="0" xfId="0" applyFont="1" applyBorder="1"/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center" shrinkToFit="1"/>
    </xf>
    <xf numFmtId="0" fontId="3" fillId="0" borderId="8" xfId="0" applyFont="1" applyBorder="1"/>
    <xf numFmtId="1" fontId="1" fillId="0" borderId="15" xfId="0" applyNumberFormat="1" applyFont="1" applyBorder="1" applyAlignment="1">
      <alignment horizontal="left"/>
    </xf>
    <xf numFmtId="0" fontId="3" fillId="0" borderId="12" xfId="0" applyFont="1" applyBorder="1"/>
    <xf numFmtId="0" fontId="3" fillId="0" borderId="15" xfId="0" applyFont="1" applyBorder="1"/>
    <xf numFmtId="0" fontId="3" fillId="0" borderId="10" xfId="0" applyFont="1" applyBorder="1"/>
    <xf numFmtId="0" fontId="4" fillId="0" borderId="7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3" fillId="0" borderId="13" xfId="0" applyFont="1" applyBorder="1"/>
    <xf numFmtId="0" fontId="5" fillId="0" borderId="16" xfId="0" applyFont="1" applyBorder="1" applyAlignment="1">
      <alignment shrinkToFit="1"/>
    </xf>
    <xf numFmtId="0" fontId="3" fillId="0" borderId="16" xfId="0" applyFont="1" applyBorder="1"/>
    <xf numFmtId="0" fontId="6" fillId="0" borderId="9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left" shrinkToFi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shrinkToFit="1"/>
    </xf>
    <xf numFmtId="2" fontId="5" fillId="0" borderId="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left"/>
    </xf>
    <xf numFmtId="2" fontId="5" fillId="2" borderId="6" xfId="0" applyNumberFormat="1" applyFont="1" applyFill="1" applyBorder="1" applyAlignment="1">
      <alignment horizontal="center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7" xfId="0" applyFont="1" applyBorder="1" applyAlignment="1">
      <alignment horizontal="center" shrinkToFit="1"/>
    </xf>
    <xf numFmtId="0" fontId="0" fillId="0" borderId="8" xfId="0" applyBorder="1"/>
    <xf numFmtId="0" fontId="9" fillId="0" borderId="10" xfId="0" applyFont="1" applyBorder="1" applyAlignment="1">
      <alignment horizontal="center"/>
    </xf>
    <xf numFmtId="0" fontId="5" fillId="0" borderId="11" xfId="0" applyFont="1" applyBorder="1" applyAlignment="1">
      <alignment shrinkToFit="1"/>
    </xf>
    <xf numFmtId="0" fontId="5" fillId="0" borderId="10" xfId="0" applyFont="1" applyBorder="1" applyAlignment="1">
      <alignment shrinkToFit="1"/>
    </xf>
    <xf numFmtId="0" fontId="9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12" fillId="0" borderId="0" xfId="0" applyNumberFormat="1" applyFont="1" applyBorder="1" applyAlignment="1"/>
    <xf numFmtId="0" fontId="12" fillId="0" borderId="0" xfId="0" applyFont="1"/>
    <xf numFmtId="1" fontId="1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 shrinkToFit="1"/>
    </xf>
    <xf numFmtId="43" fontId="5" fillId="0" borderId="6" xfId="1" applyFont="1" applyBorder="1" applyAlignment="1">
      <alignment horizontal="center" shrinkToFit="1"/>
    </xf>
    <xf numFmtId="43" fontId="5" fillId="0" borderId="1" xfId="1" applyFont="1" applyBorder="1" applyAlignment="1">
      <alignment shrinkToFit="1"/>
    </xf>
    <xf numFmtId="43" fontId="5" fillId="0" borderId="6" xfId="1" applyFont="1" applyBorder="1" applyAlignment="1">
      <alignment horizontal="right" shrinkToFit="1"/>
    </xf>
    <xf numFmtId="9" fontId="5" fillId="0" borderId="6" xfId="1" applyNumberFormat="1" applyFont="1" applyBorder="1" applyAlignment="1">
      <alignment horizontal="center" shrinkToFit="1"/>
    </xf>
    <xf numFmtId="2" fontId="3" fillId="0" borderId="0" xfId="0" applyNumberFormat="1" applyFont="1" applyBorder="1"/>
    <xf numFmtId="0" fontId="5" fillId="0" borderId="0" xfId="0" applyFont="1" applyBorder="1" applyAlignment="1"/>
    <xf numFmtId="2" fontId="5" fillId="0" borderId="0" xfId="0" applyNumberFormat="1" applyFont="1" applyBorder="1" applyAlignment="1"/>
    <xf numFmtId="49" fontId="14" fillId="0" borderId="0" xfId="0" applyNumberFormat="1" applyFont="1" applyBorder="1" applyAlignment="1">
      <alignment horizontal="center"/>
    </xf>
    <xf numFmtId="0" fontId="15" fillId="0" borderId="0" xfId="0" applyFont="1"/>
    <xf numFmtId="2" fontId="5" fillId="0" borderId="7" xfId="0" applyNumberFormat="1" applyFont="1" applyBorder="1" applyAlignment="1">
      <alignment horizontal="center" shrinkToFit="1"/>
    </xf>
    <xf numFmtId="2" fontId="5" fillId="0" borderId="5" xfId="0" applyNumberFormat="1" applyFont="1" applyBorder="1" applyAlignment="1">
      <alignment horizontal="center" shrinkToFit="1"/>
    </xf>
    <xf numFmtId="0" fontId="10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Border="1" applyAlignment="1">
      <alignment horizontal="center" shrinkToFit="1"/>
    </xf>
    <xf numFmtId="0" fontId="5" fillId="0" borderId="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0" xfId="0" applyFont="1" applyBorder="1" applyAlignment="1">
      <alignment horizontal="center" shrinkToFit="1"/>
    </xf>
    <xf numFmtId="0" fontId="3" fillId="0" borderId="8" xfId="0" applyFont="1" applyBorder="1" applyAlignment="1">
      <alignment horizontal="left" shrinkToFit="1"/>
    </xf>
    <xf numFmtId="0" fontId="3" fillId="0" borderId="12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11" xfId="0" applyFont="1" applyBorder="1" applyAlignment="1">
      <alignment horizontal="left" shrinkToFit="1"/>
    </xf>
    <xf numFmtId="0" fontId="3" fillId="0" borderId="0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85725</xdr:rowOff>
    </xdr:from>
    <xdr:to>
      <xdr:col>0</xdr:col>
      <xdr:colOff>190500</xdr:colOff>
      <xdr:row>25</xdr:row>
      <xdr:rowOff>228600</xdr:rowOff>
    </xdr:to>
    <xdr:sp macro="" textlink="">
      <xdr:nvSpPr>
        <xdr:cNvPr id="14595" name="สี่เหลี่ยมผืนผ้า 23"/>
        <xdr:cNvSpPr>
          <a:spLocks noChangeArrowheads="1"/>
        </xdr:cNvSpPr>
      </xdr:nvSpPr>
      <xdr:spPr bwMode="auto">
        <a:xfrm>
          <a:off x="57150" y="761047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26</xdr:row>
      <xdr:rowOff>85725</xdr:rowOff>
    </xdr:from>
    <xdr:to>
      <xdr:col>0</xdr:col>
      <xdr:colOff>200025</xdr:colOff>
      <xdr:row>26</xdr:row>
      <xdr:rowOff>228600</xdr:rowOff>
    </xdr:to>
    <xdr:sp macro="" textlink="">
      <xdr:nvSpPr>
        <xdr:cNvPr id="14596" name="สี่เหลี่ยมผืนผ้า 24"/>
        <xdr:cNvSpPr>
          <a:spLocks noChangeArrowheads="1"/>
        </xdr:cNvSpPr>
      </xdr:nvSpPr>
      <xdr:spPr bwMode="auto">
        <a:xfrm>
          <a:off x="66675" y="790575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27</xdr:row>
      <xdr:rowOff>76200</xdr:rowOff>
    </xdr:from>
    <xdr:to>
      <xdr:col>0</xdr:col>
      <xdr:colOff>180975</xdr:colOff>
      <xdr:row>27</xdr:row>
      <xdr:rowOff>219075</xdr:rowOff>
    </xdr:to>
    <xdr:sp macro="" textlink="">
      <xdr:nvSpPr>
        <xdr:cNvPr id="14597" name="สี่เหลี่ยมผืนผ้า 25"/>
        <xdr:cNvSpPr>
          <a:spLocks noChangeArrowheads="1"/>
        </xdr:cNvSpPr>
      </xdr:nvSpPr>
      <xdr:spPr bwMode="auto">
        <a:xfrm>
          <a:off x="47625" y="819150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24</xdr:row>
      <xdr:rowOff>57150</xdr:rowOff>
    </xdr:from>
    <xdr:to>
      <xdr:col>1</xdr:col>
      <xdr:colOff>190500</xdr:colOff>
      <xdr:row>24</xdr:row>
      <xdr:rowOff>200025</xdr:rowOff>
    </xdr:to>
    <xdr:sp macro="" textlink="">
      <xdr:nvSpPr>
        <xdr:cNvPr id="14598" name="สี่เหลี่ยมผืนผ้า 26"/>
        <xdr:cNvSpPr>
          <a:spLocks noChangeArrowheads="1"/>
        </xdr:cNvSpPr>
      </xdr:nvSpPr>
      <xdr:spPr bwMode="auto">
        <a:xfrm>
          <a:off x="2095500" y="728662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25</xdr:row>
      <xdr:rowOff>85725</xdr:rowOff>
    </xdr:from>
    <xdr:to>
      <xdr:col>1</xdr:col>
      <xdr:colOff>190500</xdr:colOff>
      <xdr:row>25</xdr:row>
      <xdr:rowOff>228600</xdr:rowOff>
    </xdr:to>
    <xdr:sp macro="" textlink="">
      <xdr:nvSpPr>
        <xdr:cNvPr id="14599" name="สี่เหลี่ยมผืนผ้า 28"/>
        <xdr:cNvSpPr>
          <a:spLocks noChangeArrowheads="1"/>
        </xdr:cNvSpPr>
      </xdr:nvSpPr>
      <xdr:spPr bwMode="auto">
        <a:xfrm>
          <a:off x="2095500" y="761047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</xdr:colOff>
      <xdr:row>26</xdr:row>
      <xdr:rowOff>85725</xdr:rowOff>
    </xdr:from>
    <xdr:to>
      <xdr:col>1</xdr:col>
      <xdr:colOff>180975</xdr:colOff>
      <xdr:row>26</xdr:row>
      <xdr:rowOff>228600</xdr:rowOff>
    </xdr:to>
    <xdr:sp macro="" textlink="">
      <xdr:nvSpPr>
        <xdr:cNvPr id="14600" name="สี่เหลี่ยมผืนผ้า 29"/>
        <xdr:cNvSpPr>
          <a:spLocks noChangeArrowheads="1"/>
        </xdr:cNvSpPr>
      </xdr:nvSpPr>
      <xdr:spPr bwMode="auto">
        <a:xfrm>
          <a:off x="2085975" y="790575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</xdr:colOff>
      <xdr:row>27</xdr:row>
      <xdr:rowOff>76200</xdr:rowOff>
    </xdr:from>
    <xdr:to>
      <xdr:col>1</xdr:col>
      <xdr:colOff>180975</xdr:colOff>
      <xdr:row>27</xdr:row>
      <xdr:rowOff>219075</xdr:rowOff>
    </xdr:to>
    <xdr:sp macro="" textlink="">
      <xdr:nvSpPr>
        <xdr:cNvPr id="14601" name="สี่เหลี่ยมผืนผ้า 30"/>
        <xdr:cNvSpPr>
          <a:spLocks noChangeArrowheads="1"/>
        </xdr:cNvSpPr>
      </xdr:nvSpPr>
      <xdr:spPr bwMode="auto">
        <a:xfrm>
          <a:off x="2085975" y="819150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24</xdr:row>
      <xdr:rowOff>76200</xdr:rowOff>
    </xdr:from>
    <xdr:to>
      <xdr:col>5</xdr:col>
      <xdr:colOff>180975</xdr:colOff>
      <xdr:row>24</xdr:row>
      <xdr:rowOff>219075</xdr:rowOff>
    </xdr:to>
    <xdr:sp macro="" textlink="">
      <xdr:nvSpPr>
        <xdr:cNvPr id="14602" name="สี่เหลี่ยมผืนผ้า 31"/>
        <xdr:cNvSpPr>
          <a:spLocks noChangeArrowheads="1"/>
        </xdr:cNvSpPr>
      </xdr:nvSpPr>
      <xdr:spPr bwMode="auto">
        <a:xfrm>
          <a:off x="4181475" y="730567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25</xdr:row>
      <xdr:rowOff>85725</xdr:rowOff>
    </xdr:from>
    <xdr:to>
      <xdr:col>5</xdr:col>
      <xdr:colOff>200025</xdr:colOff>
      <xdr:row>25</xdr:row>
      <xdr:rowOff>228600</xdr:rowOff>
    </xdr:to>
    <xdr:sp macro="" textlink="">
      <xdr:nvSpPr>
        <xdr:cNvPr id="14603" name="สี่เหลี่ยมผืนผ้า 33"/>
        <xdr:cNvSpPr>
          <a:spLocks noChangeArrowheads="1"/>
        </xdr:cNvSpPr>
      </xdr:nvSpPr>
      <xdr:spPr bwMode="auto">
        <a:xfrm>
          <a:off x="4200525" y="761047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26</xdr:row>
      <xdr:rowOff>85725</xdr:rowOff>
    </xdr:from>
    <xdr:to>
      <xdr:col>5</xdr:col>
      <xdr:colOff>200025</xdr:colOff>
      <xdr:row>26</xdr:row>
      <xdr:rowOff>228600</xdr:rowOff>
    </xdr:to>
    <xdr:sp macro="" textlink="">
      <xdr:nvSpPr>
        <xdr:cNvPr id="14604" name="สี่เหลี่ยมผืนผ้า 34"/>
        <xdr:cNvSpPr>
          <a:spLocks noChangeArrowheads="1"/>
        </xdr:cNvSpPr>
      </xdr:nvSpPr>
      <xdr:spPr bwMode="auto">
        <a:xfrm>
          <a:off x="4200525" y="790575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27</xdr:row>
      <xdr:rowOff>76200</xdr:rowOff>
    </xdr:from>
    <xdr:to>
      <xdr:col>5</xdr:col>
      <xdr:colOff>200025</xdr:colOff>
      <xdr:row>27</xdr:row>
      <xdr:rowOff>219075</xdr:rowOff>
    </xdr:to>
    <xdr:sp macro="" textlink="">
      <xdr:nvSpPr>
        <xdr:cNvPr id="14605" name="สี่เหลี่ยมผืนผ้า 35"/>
        <xdr:cNvSpPr>
          <a:spLocks noChangeArrowheads="1"/>
        </xdr:cNvSpPr>
      </xdr:nvSpPr>
      <xdr:spPr bwMode="auto">
        <a:xfrm>
          <a:off x="4200525" y="819150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</xdr:colOff>
      <xdr:row>26</xdr:row>
      <xdr:rowOff>85725</xdr:rowOff>
    </xdr:from>
    <xdr:to>
      <xdr:col>1</xdr:col>
      <xdr:colOff>180975</xdr:colOff>
      <xdr:row>26</xdr:row>
      <xdr:rowOff>228600</xdr:rowOff>
    </xdr:to>
    <xdr:sp macro="" textlink="">
      <xdr:nvSpPr>
        <xdr:cNvPr id="14606" name="สี่เหลี่ยมผืนผ้า 36"/>
        <xdr:cNvSpPr>
          <a:spLocks noChangeArrowheads="1"/>
        </xdr:cNvSpPr>
      </xdr:nvSpPr>
      <xdr:spPr bwMode="auto">
        <a:xfrm>
          <a:off x="2085975" y="790575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45720</xdr:colOff>
      <xdr:row>22</xdr:row>
      <xdr:rowOff>167640</xdr:rowOff>
    </xdr:from>
    <xdr:to>
      <xdr:col>7</xdr:col>
      <xdr:colOff>443992</xdr:colOff>
      <xdr:row>23</xdr:row>
      <xdr:rowOff>7620</xdr:rowOff>
    </xdr:to>
    <xdr:sp macro="" textlink="">
      <xdr:nvSpPr>
        <xdr:cNvPr id="40" name="สี่เหลี่ยมผืนผ้า 39"/>
        <xdr:cNvSpPr/>
      </xdr:nvSpPr>
      <xdr:spPr bwMode="auto">
        <a:xfrm>
          <a:off x="5654040" y="6781800"/>
          <a:ext cx="426720" cy="24384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2</a:t>
          </a:r>
          <a:endParaRPr lang="th-TH" sz="1100" b="1"/>
        </a:p>
      </xdr:txBody>
    </xdr:sp>
    <xdr:clientData/>
  </xdr:twoCellAnchor>
  <xdr:twoCellAnchor>
    <xdr:from>
      <xdr:col>9</xdr:col>
      <xdr:colOff>38100</xdr:colOff>
      <xdr:row>14</xdr:row>
      <xdr:rowOff>243840</xdr:rowOff>
    </xdr:from>
    <xdr:to>
      <xdr:col>9</xdr:col>
      <xdr:colOff>464820</xdr:colOff>
      <xdr:row>15</xdr:row>
      <xdr:rowOff>83820</xdr:rowOff>
    </xdr:to>
    <xdr:sp macro="" textlink="">
      <xdr:nvSpPr>
        <xdr:cNvPr id="41" name="สี่เหลี่ยมผืนผ้า 40"/>
        <xdr:cNvSpPr/>
      </xdr:nvSpPr>
      <xdr:spPr bwMode="auto">
        <a:xfrm>
          <a:off x="7353300" y="4472940"/>
          <a:ext cx="0" cy="14478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2</a:t>
          </a:r>
          <a:endParaRPr lang="th-TH" sz="1100" b="1"/>
        </a:p>
      </xdr:txBody>
    </xdr:sp>
    <xdr:clientData/>
  </xdr:twoCellAnchor>
  <xdr:twoCellAnchor>
    <xdr:from>
      <xdr:col>7</xdr:col>
      <xdr:colOff>632460</xdr:colOff>
      <xdr:row>14</xdr:row>
      <xdr:rowOff>213360</xdr:rowOff>
    </xdr:from>
    <xdr:to>
      <xdr:col>8</xdr:col>
      <xdr:colOff>291275</xdr:colOff>
      <xdr:row>15</xdr:row>
      <xdr:rowOff>45720</xdr:rowOff>
    </xdr:to>
    <xdr:sp macro="" textlink="">
      <xdr:nvSpPr>
        <xdr:cNvPr id="42" name="สี่เหลี่ยมผืนผ้า 41"/>
        <xdr:cNvSpPr/>
      </xdr:nvSpPr>
      <xdr:spPr bwMode="auto">
        <a:xfrm>
          <a:off x="6278880" y="4442460"/>
          <a:ext cx="426720" cy="13716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2</a:t>
          </a:r>
          <a:endParaRPr lang="th-TH" sz="1100" b="1"/>
        </a:p>
      </xdr:txBody>
    </xdr:sp>
    <xdr:clientData/>
  </xdr:twoCellAnchor>
  <xdr:twoCellAnchor>
    <xdr:from>
      <xdr:col>0</xdr:col>
      <xdr:colOff>647700</xdr:colOff>
      <xdr:row>6</xdr:row>
      <xdr:rowOff>47625</xdr:rowOff>
    </xdr:from>
    <xdr:to>
      <xdr:col>0</xdr:col>
      <xdr:colOff>809625</xdr:colOff>
      <xdr:row>6</xdr:row>
      <xdr:rowOff>238125</xdr:rowOff>
    </xdr:to>
    <xdr:sp macro="" textlink="">
      <xdr:nvSpPr>
        <xdr:cNvPr id="2" name="สี่เหลี่ยมผืนผ้า 1"/>
        <xdr:cNvSpPr/>
      </xdr:nvSpPr>
      <xdr:spPr bwMode="auto">
        <a:xfrm>
          <a:off x="647700" y="1905000"/>
          <a:ext cx="161925" cy="1905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57150</xdr:colOff>
      <xdr:row>23</xdr:row>
      <xdr:rowOff>85725</xdr:rowOff>
    </xdr:from>
    <xdr:to>
      <xdr:col>1</xdr:col>
      <xdr:colOff>190500</xdr:colOff>
      <xdr:row>23</xdr:row>
      <xdr:rowOff>228600</xdr:rowOff>
    </xdr:to>
    <xdr:sp macro="" textlink="">
      <xdr:nvSpPr>
        <xdr:cNvPr id="19" name="สี่เหลี่ยมผืนผ้า 26"/>
        <xdr:cNvSpPr>
          <a:spLocks noChangeArrowheads="1"/>
        </xdr:cNvSpPr>
      </xdr:nvSpPr>
      <xdr:spPr bwMode="auto">
        <a:xfrm>
          <a:off x="2095500" y="701992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23</xdr:row>
      <xdr:rowOff>85725</xdr:rowOff>
    </xdr:from>
    <xdr:to>
      <xdr:col>5</xdr:col>
      <xdr:colOff>190500</xdr:colOff>
      <xdr:row>23</xdr:row>
      <xdr:rowOff>228600</xdr:rowOff>
    </xdr:to>
    <xdr:sp macro="" textlink="">
      <xdr:nvSpPr>
        <xdr:cNvPr id="20" name="สี่เหลี่ยมผืนผ้า 31"/>
        <xdr:cNvSpPr>
          <a:spLocks noChangeArrowheads="1"/>
        </xdr:cNvSpPr>
      </xdr:nvSpPr>
      <xdr:spPr bwMode="auto">
        <a:xfrm>
          <a:off x="4191000" y="701992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23</xdr:row>
      <xdr:rowOff>66675</xdr:rowOff>
    </xdr:from>
    <xdr:to>
      <xdr:col>0</xdr:col>
      <xdr:colOff>200025</xdr:colOff>
      <xdr:row>23</xdr:row>
      <xdr:rowOff>209550</xdr:rowOff>
    </xdr:to>
    <xdr:sp macro="" textlink="">
      <xdr:nvSpPr>
        <xdr:cNvPr id="21" name="สี่เหลี่ยมผืนผ้า 26"/>
        <xdr:cNvSpPr>
          <a:spLocks noChangeArrowheads="1"/>
        </xdr:cNvSpPr>
      </xdr:nvSpPr>
      <xdr:spPr bwMode="auto">
        <a:xfrm>
          <a:off x="66675" y="700087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2135505</xdr:colOff>
      <xdr:row>26</xdr:row>
      <xdr:rowOff>175260</xdr:rowOff>
    </xdr:from>
    <xdr:to>
      <xdr:col>1</xdr:col>
      <xdr:colOff>223274</xdr:colOff>
      <xdr:row>27</xdr:row>
      <xdr:rowOff>121920</xdr:rowOff>
    </xdr:to>
    <xdr:sp macro="" textlink="">
      <xdr:nvSpPr>
        <xdr:cNvPr id="2" name="สี่เหลี่ยมผืนผ้า 1"/>
        <xdr:cNvSpPr/>
      </xdr:nvSpPr>
      <xdr:spPr bwMode="auto">
        <a:xfrm>
          <a:off x="2278380" y="8260080"/>
          <a:ext cx="662940" cy="24384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30</a:t>
          </a:r>
          <a:endParaRPr lang="th-TH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2135505</xdr:colOff>
      <xdr:row>36</xdr:row>
      <xdr:rowOff>175260</xdr:rowOff>
    </xdr:from>
    <xdr:to>
      <xdr:col>1</xdr:col>
      <xdr:colOff>223463</xdr:colOff>
      <xdr:row>37</xdr:row>
      <xdr:rowOff>121920</xdr:rowOff>
    </xdr:to>
    <xdr:sp macro="" textlink="">
      <xdr:nvSpPr>
        <xdr:cNvPr id="2" name="สี่เหลี่ยมผืนผ้า 1"/>
        <xdr:cNvSpPr/>
      </xdr:nvSpPr>
      <xdr:spPr bwMode="auto">
        <a:xfrm>
          <a:off x="2278380" y="9563100"/>
          <a:ext cx="701040" cy="24384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15</a:t>
          </a:r>
          <a:endParaRPr lang="th-TH" sz="1100"/>
        </a:p>
      </xdr:txBody>
    </xdr:sp>
    <xdr:clientData/>
  </xdr:twoCellAnchor>
  <xdr:twoCellAnchor>
    <xdr:from>
      <xdr:col>0</xdr:col>
      <xdr:colOff>2135505</xdr:colOff>
      <xdr:row>21</xdr:row>
      <xdr:rowOff>175260</xdr:rowOff>
    </xdr:from>
    <xdr:to>
      <xdr:col>1</xdr:col>
      <xdr:colOff>223463</xdr:colOff>
      <xdr:row>22</xdr:row>
      <xdr:rowOff>121920</xdr:rowOff>
    </xdr:to>
    <xdr:sp macro="" textlink="">
      <xdr:nvSpPr>
        <xdr:cNvPr id="3" name="สี่เหลี่ยมผืนผ้า 2"/>
        <xdr:cNvSpPr/>
      </xdr:nvSpPr>
      <xdr:spPr bwMode="auto">
        <a:xfrm>
          <a:off x="2278380" y="6179820"/>
          <a:ext cx="701040" cy="25146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20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15</xdr:row>
      <xdr:rowOff>95250</xdr:rowOff>
    </xdr:from>
    <xdr:to>
      <xdr:col>1</xdr:col>
      <xdr:colOff>352425</xdr:colOff>
      <xdr:row>15</xdr:row>
      <xdr:rowOff>238125</xdr:rowOff>
    </xdr:to>
    <xdr:sp macro="" textlink="">
      <xdr:nvSpPr>
        <xdr:cNvPr id="1297" name="สี่เหลี่ยมผืนผ้า 1"/>
        <xdr:cNvSpPr>
          <a:spLocks noChangeArrowheads="1"/>
        </xdr:cNvSpPr>
      </xdr:nvSpPr>
      <xdr:spPr bwMode="auto">
        <a:xfrm>
          <a:off x="733425" y="452437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180975</xdr:colOff>
      <xdr:row>22</xdr:row>
      <xdr:rowOff>95250</xdr:rowOff>
    </xdr:from>
    <xdr:to>
      <xdr:col>1</xdr:col>
      <xdr:colOff>314325</xdr:colOff>
      <xdr:row>22</xdr:row>
      <xdr:rowOff>238125</xdr:rowOff>
    </xdr:to>
    <xdr:sp macro="" textlink="">
      <xdr:nvSpPr>
        <xdr:cNvPr id="1298" name="สี่เหลี่ยมผืนผ้า 2"/>
        <xdr:cNvSpPr>
          <a:spLocks noChangeArrowheads="1"/>
        </xdr:cNvSpPr>
      </xdr:nvSpPr>
      <xdr:spPr bwMode="auto">
        <a:xfrm>
          <a:off x="695325" y="659130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15</xdr:row>
      <xdr:rowOff>95250</xdr:rowOff>
    </xdr:from>
    <xdr:to>
      <xdr:col>7</xdr:col>
      <xdr:colOff>352425</xdr:colOff>
      <xdr:row>15</xdr:row>
      <xdr:rowOff>238125</xdr:rowOff>
    </xdr:to>
    <xdr:sp macro="" textlink="">
      <xdr:nvSpPr>
        <xdr:cNvPr id="1299" name="สี่เหลี่ยมผืนผ้า 3"/>
        <xdr:cNvSpPr>
          <a:spLocks noChangeArrowheads="1"/>
        </xdr:cNvSpPr>
      </xdr:nvSpPr>
      <xdr:spPr bwMode="auto">
        <a:xfrm>
          <a:off x="3819525" y="452437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180975</xdr:colOff>
      <xdr:row>22</xdr:row>
      <xdr:rowOff>95250</xdr:rowOff>
    </xdr:from>
    <xdr:to>
      <xdr:col>7</xdr:col>
      <xdr:colOff>314325</xdr:colOff>
      <xdr:row>22</xdr:row>
      <xdr:rowOff>238125</xdr:rowOff>
    </xdr:to>
    <xdr:sp macro="" textlink="">
      <xdr:nvSpPr>
        <xdr:cNvPr id="1300" name="สี่เหลี่ยมผืนผ้า 4"/>
        <xdr:cNvSpPr>
          <a:spLocks noChangeArrowheads="1"/>
        </xdr:cNvSpPr>
      </xdr:nvSpPr>
      <xdr:spPr bwMode="auto">
        <a:xfrm>
          <a:off x="3781425" y="659130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</xdr:row>
      <xdr:rowOff>95250</xdr:rowOff>
    </xdr:from>
    <xdr:to>
      <xdr:col>1</xdr:col>
      <xdr:colOff>352425</xdr:colOff>
      <xdr:row>5</xdr:row>
      <xdr:rowOff>238125</xdr:rowOff>
    </xdr:to>
    <xdr:sp macro="" textlink="">
      <xdr:nvSpPr>
        <xdr:cNvPr id="3685" name="สี่เหลี่ยมผืนผ้า 1"/>
        <xdr:cNvSpPr>
          <a:spLocks noChangeArrowheads="1"/>
        </xdr:cNvSpPr>
      </xdr:nvSpPr>
      <xdr:spPr bwMode="auto">
        <a:xfrm>
          <a:off x="733425" y="157162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238125</xdr:colOff>
      <xdr:row>16</xdr:row>
      <xdr:rowOff>95250</xdr:rowOff>
    </xdr:from>
    <xdr:to>
      <xdr:col>1</xdr:col>
      <xdr:colOff>371475</xdr:colOff>
      <xdr:row>16</xdr:row>
      <xdr:rowOff>238125</xdr:rowOff>
    </xdr:to>
    <xdr:sp macro="" textlink="">
      <xdr:nvSpPr>
        <xdr:cNvPr id="3686" name="สี่เหลี่ยมผืนผ้า 2"/>
        <xdr:cNvSpPr>
          <a:spLocks noChangeArrowheads="1"/>
        </xdr:cNvSpPr>
      </xdr:nvSpPr>
      <xdr:spPr bwMode="auto">
        <a:xfrm>
          <a:off x="752475" y="481965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5</xdr:row>
      <xdr:rowOff>95250</xdr:rowOff>
    </xdr:from>
    <xdr:to>
      <xdr:col>7</xdr:col>
      <xdr:colOff>352425</xdr:colOff>
      <xdr:row>5</xdr:row>
      <xdr:rowOff>238125</xdr:rowOff>
    </xdr:to>
    <xdr:sp macro="" textlink="">
      <xdr:nvSpPr>
        <xdr:cNvPr id="3687" name="สี่เหลี่ยมผืนผ้า 3"/>
        <xdr:cNvSpPr>
          <a:spLocks noChangeArrowheads="1"/>
        </xdr:cNvSpPr>
      </xdr:nvSpPr>
      <xdr:spPr bwMode="auto">
        <a:xfrm>
          <a:off x="3819525" y="157162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228600</xdr:colOff>
      <xdr:row>16</xdr:row>
      <xdr:rowOff>95250</xdr:rowOff>
    </xdr:from>
    <xdr:to>
      <xdr:col>7</xdr:col>
      <xdr:colOff>361950</xdr:colOff>
      <xdr:row>16</xdr:row>
      <xdr:rowOff>238125</xdr:rowOff>
    </xdr:to>
    <xdr:sp macro="" textlink="">
      <xdr:nvSpPr>
        <xdr:cNvPr id="3688" name="สี่เหลี่ยมผืนผ้า 4"/>
        <xdr:cNvSpPr>
          <a:spLocks noChangeArrowheads="1"/>
        </xdr:cNvSpPr>
      </xdr:nvSpPr>
      <xdr:spPr bwMode="auto">
        <a:xfrm>
          <a:off x="3829050" y="481965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</xdr:colOff>
      <xdr:row>6</xdr:row>
      <xdr:rowOff>66675</xdr:rowOff>
    </xdr:from>
    <xdr:to>
      <xdr:col>1</xdr:col>
      <xdr:colOff>361950</xdr:colOff>
      <xdr:row>6</xdr:row>
      <xdr:rowOff>209550</xdr:rowOff>
    </xdr:to>
    <xdr:sp macro="" textlink="">
      <xdr:nvSpPr>
        <xdr:cNvPr id="3689" name="สี่เหลี่ยมผืนผ้า 5"/>
        <xdr:cNvSpPr>
          <a:spLocks noChangeArrowheads="1"/>
        </xdr:cNvSpPr>
      </xdr:nvSpPr>
      <xdr:spPr bwMode="auto">
        <a:xfrm>
          <a:off x="742950" y="183832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5</xdr:row>
      <xdr:rowOff>95250</xdr:rowOff>
    </xdr:from>
    <xdr:to>
      <xdr:col>7</xdr:col>
      <xdr:colOff>352425</xdr:colOff>
      <xdr:row>5</xdr:row>
      <xdr:rowOff>238125</xdr:rowOff>
    </xdr:to>
    <xdr:sp macro="" textlink="">
      <xdr:nvSpPr>
        <xdr:cNvPr id="3690" name="สี่เหลี่ยมผืนผ้า 6"/>
        <xdr:cNvSpPr>
          <a:spLocks noChangeArrowheads="1"/>
        </xdr:cNvSpPr>
      </xdr:nvSpPr>
      <xdr:spPr bwMode="auto">
        <a:xfrm>
          <a:off x="3819525" y="157162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228600</xdr:colOff>
      <xdr:row>6</xdr:row>
      <xdr:rowOff>66675</xdr:rowOff>
    </xdr:from>
    <xdr:to>
      <xdr:col>7</xdr:col>
      <xdr:colOff>361950</xdr:colOff>
      <xdr:row>6</xdr:row>
      <xdr:rowOff>209550</xdr:rowOff>
    </xdr:to>
    <xdr:sp macro="" textlink="">
      <xdr:nvSpPr>
        <xdr:cNvPr id="3691" name="สี่เหลี่ยมผืนผ้า 7"/>
        <xdr:cNvSpPr>
          <a:spLocks noChangeArrowheads="1"/>
        </xdr:cNvSpPr>
      </xdr:nvSpPr>
      <xdr:spPr bwMode="auto">
        <a:xfrm>
          <a:off x="3829050" y="183832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</xdr:colOff>
      <xdr:row>17</xdr:row>
      <xdr:rowOff>66675</xdr:rowOff>
    </xdr:from>
    <xdr:to>
      <xdr:col>1</xdr:col>
      <xdr:colOff>361950</xdr:colOff>
      <xdr:row>17</xdr:row>
      <xdr:rowOff>209550</xdr:rowOff>
    </xdr:to>
    <xdr:sp macro="" textlink="">
      <xdr:nvSpPr>
        <xdr:cNvPr id="3692" name="สี่เหลี่ยมผืนผ้า 10"/>
        <xdr:cNvSpPr>
          <a:spLocks noChangeArrowheads="1"/>
        </xdr:cNvSpPr>
      </xdr:nvSpPr>
      <xdr:spPr bwMode="auto">
        <a:xfrm>
          <a:off x="742950" y="508635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228600</xdr:colOff>
      <xdr:row>17</xdr:row>
      <xdr:rowOff>66675</xdr:rowOff>
    </xdr:from>
    <xdr:to>
      <xdr:col>7</xdr:col>
      <xdr:colOff>361950</xdr:colOff>
      <xdr:row>17</xdr:row>
      <xdr:rowOff>209550</xdr:rowOff>
    </xdr:to>
    <xdr:sp macro="" textlink="">
      <xdr:nvSpPr>
        <xdr:cNvPr id="3693" name="สี่เหลี่ยมผืนผ้า 12"/>
        <xdr:cNvSpPr>
          <a:spLocks noChangeArrowheads="1"/>
        </xdr:cNvSpPr>
      </xdr:nvSpPr>
      <xdr:spPr bwMode="auto">
        <a:xfrm>
          <a:off x="3829050" y="508635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</xdr:colOff>
      <xdr:row>12</xdr:row>
      <xdr:rowOff>161925</xdr:rowOff>
    </xdr:from>
    <xdr:to>
      <xdr:col>6</xdr:col>
      <xdr:colOff>4794</xdr:colOff>
      <xdr:row>12</xdr:row>
      <xdr:rowOff>163513</xdr:rowOff>
    </xdr:to>
    <xdr:cxnSp macro="">
      <xdr:nvCxnSpPr>
        <xdr:cNvPr id="2" name="Straight Arrow Connector 6"/>
        <xdr:cNvCxnSpPr/>
      </xdr:nvCxnSpPr>
      <xdr:spPr>
        <a:xfrm>
          <a:off x="4737735" y="4078605"/>
          <a:ext cx="352752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723900</xdr:colOff>
      <xdr:row>6</xdr:row>
      <xdr:rowOff>57150</xdr:rowOff>
    </xdr:from>
    <xdr:to>
      <xdr:col>0</xdr:col>
      <xdr:colOff>857250</xdr:colOff>
      <xdr:row>6</xdr:row>
      <xdr:rowOff>200025</xdr:rowOff>
    </xdr:to>
    <xdr:sp macro="" textlink="">
      <xdr:nvSpPr>
        <xdr:cNvPr id="4302" name="สี่เหลี่ยมผืนผ้า 5"/>
        <xdr:cNvSpPr>
          <a:spLocks noChangeArrowheads="1"/>
        </xdr:cNvSpPr>
      </xdr:nvSpPr>
      <xdr:spPr bwMode="auto">
        <a:xfrm>
          <a:off x="723900" y="1819275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7</xdr:row>
      <xdr:rowOff>76200</xdr:rowOff>
    </xdr:from>
    <xdr:to>
      <xdr:col>0</xdr:col>
      <xdr:colOff>876300</xdr:colOff>
      <xdr:row>7</xdr:row>
      <xdr:rowOff>219075</xdr:rowOff>
    </xdr:to>
    <xdr:sp macro="" textlink="">
      <xdr:nvSpPr>
        <xdr:cNvPr id="4303" name="สี่เหลี่ยมผืนผ้า 8"/>
        <xdr:cNvSpPr>
          <a:spLocks noChangeArrowheads="1"/>
        </xdr:cNvSpPr>
      </xdr:nvSpPr>
      <xdr:spPr bwMode="auto">
        <a:xfrm>
          <a:off x="742950" y="2133600"/>
          <a:ext cx="13335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4</xdr:row>
      <xdr:rowOff>57150</xdr:rowOff>
    </xdr:from>
    <xdr:to>
      <xdr:col>0</xdr:col>
      <xdr:colOff>1314450</xdr:colOff>
      <xdr:row>4</xdr:row>
      <xdr:rowOff>219075</xdr:rowOff>
    </xdr:to>
    <xdr:sp macro="" textlink="">
      <xdr:nvSpPr>
        <xdr:cNvPr id="6203" name="สี่เหลี่ยมผืนผ้า 5"/>
        <xdr:cNvSpPr>
          <a:spLocks noChangeArrowheads="1"/>
        </xdr:cNvSpPr>
      </xdr:nvSpPr>
      <xdr:spPr bwMode="auto">
        <a:xfrm>
          <a:off x="1143000" y="1247775"/>
          <a:ext cx="171450" cy="1619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5</xdr:row>
      <xdr:rowOff>57150</xdr:rowOff>
    </xdr:from>
    <xdr:to>
      <xdr:col>0</xdr:col>
      <xdr:colOff>1304925</xdr:colOff>
      <xdr:row>5</xdr:row>
      <xdr:rowOff>219075</xdr:rowOff>
    </xdr:to>
    <xdr:sp macro="" textlink="">
      <xdr:nvSpPr>
        <xdr:cNvPr id="6204" name="สี่เหลี่ยมผืนผ้า 5"/>
        <xdr:cNvSpPr>
          <a:spLocks noChangeArrowheads="1"/>
        </xdr:cNvSpPr>
      </xdr:nvSpPr>
      <xdr:spPr bwMode="auto">
        <a:xfrm>
          <a:off x="1133475" y="1543050"/>
          <a:ext cx="171450" cy="1619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2367915</xdr:colOff>
      <xdr:row>32</xdr:row>
      <xdr:rowOff>175260</xdr:rowOff>
    </xdr:from>
    <xdr:to>
      <xdr:col>1</xdr:col>
      <xdr:colOff>224790</xdr:colOff>
      <xdr:row>33</xdr:row>
      <xdr:rowOff>121920</xdr:rowOff>
    </xdr:to>
    <xdr:sp macro="" textlink="">
      <xdr:nvSpPr>
        <xdr:cNvPr id="3" name="สี่เหลี่ยมผืนผ้า 2"/>
        <xdr:cNvSpPr/>
      </xdr:nvSpPr>
      <xdr:spPr bwMode="auto">
        <a:xfrm>
          <a:off x="2529840" y="9418320"/>
          <a:ext cx="342900" cy="23622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45</a:t>
          </a:r>
          <a:endParaRPr lang="th-TH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2135505</xdr:colOff>
      <xdr:row>28</xdr:row>
      <xdr:rowOff>175260</xdr:rowOff>
    </xdr:from>
    <xdr:to>
      <xdr:col>1</xdr:col>
      <xdr:colOff>223361</xdr:colOff>
      <xdr:row>29</xdr:row>
      <xdr:rowOff>121920</xdr:rowOff>
    </xdr:to>
    <xdr:sp macro="" textlink="">
      <xdr:nvSpPr>
        <xdr:cNvPr id="3" name="สี่เหลี่ยมผืนผ้า 2"/>
        <xdr:cNvSpPr/>
      </xdr:nvSpPr>
      <xdr:spPr bwMode="auto">
        <a:xfrm>
          <a:off x="2278380" y="8260080"/>
          <a:ext cx="662940" cy="24384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30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2135505</xdr:colOff>
      <xdr:row>29</xdr:row>
      <xdr:rowOff>175260</xdr:rowOff>
    </xdr:from>
    <xdr:to>
      <xdr:col>1</xdr:col>
      <xdr:colOff>223274</xdr:colOff>
      <xdr:row>30</xdr:row>
      <xdr:rowOff>121920</xdr:rowOff>
    </xdr:to>
    <xdr:sp macro="" textlink="">
      <xdr:nvSpPr>
        <xdr:cNvPr id="3" name="สี่เหลี่ยมผืนผ้า 2"/>
        <xdr:cNvSpPr/>
      </xdr:nvSpPr>
      <xdr:spPr bwMode="auto">
        <a:xfrm>
          <a:off x="2278380" y="8260080"/>
          <a:ext cx="662940" cy="24384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25</a:t>
          </a:r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2135505</xdr:colOff>
      <xdr:row>21</xdr:row>
      <xdr:rowOff>175260</xdr:rowOff>
    </xdr:from>
    <xdr:to>
      <xdr:col>1</xdr:col>
      <xdr:colOff>223274</xdr:colOff>
      <xdr:row>22</xdr:row>
      <xdr:rowOff>121920</xdr:rowOff>
    </xdr:to>
    <xdr:sp macro="" textlink="">
      <xdr:nvSpPr>
        <xdr:cNvPr id="2" name="สี่เหลี่ยมผืนผ้า 1"/>
        <xdr:cNvSpPr/>
      </xdr:nvSpPr>
      <xdr:spPr bwMode="auto">
        <a:xfrm>
          <a:off x="2278380" y="8557260"/>
          <a:ext cx="624840" cy="24384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20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7" zoomScaleNormal="100" workbookViewId="0">
      <selection activeCell="K17" sqref="K17"/>
    </sheetView>
  </sheetViews>
  <sheetFormatPr defaultColWidth="9" defaultRowHeight="23.25" x14ac:dyDescent="0.5"/>
  <cols>
    <col min="1" max="1" width="35.6640625" style="2" customWidth="1"/>
    <col min="2" max="2" width="8.1640625" style="2" customWidth="1"/>
    <col min="3" max="3" width="9" style="2"/>
    <col min="4" max="4" width="9.83203125" style="2" customWidth="1"/>
    <col min="5" max="5" width="9.6640625" style="2" customWidth="1"/>
    <col min="6" max="6" width="9" style="2"/>
    <col min="7" max="7" width="10.33203125" style="2" customWidth="1"/>
    <col min="8" max="8" width="12.6640625" style="2" customWidth="1"/>
    <col min="9" max="9" width="15.83203125" style="2" customWidth="1"/>
    <col min="10" max="10" width="9" style="2" hidden="1" customWidth="1"/>
    <col min="11" max="16384" width="9" style="2"/>
  </cols>
  <sheetData>
    <row r="1" spans="1:13" ht="26.25" x14ac:dyDescent="0.55000000000000004">
      <c r="D1" s="91"/>
      <c r="I1" s="90" t="s">
        <v>137</v>
      </c>
    </row>
    <row r="2" spans="1:13" ht="27" customHeight="1" x14ac:dyDescent="0.55000000000000004">
      <c r="A2" s="137" t="s">
        <v>206</v>
      </c>
      <c r="B2" s="137"/>
      <c r="C2" s="137"/>
      <c r="D2" s="137"/>
      <c r="E2" s="137"/>
      <c r="F2" s="137"/>
      <c r="G2" s="137"/>
      <c r="H2" s="137"/>
      <c r="I2" s="137"/>
    </row>
    <row r="4" spans="1:13" x14ac:dyDescent="0.5">
      <c r="A4" s="2" t="s">
        <v>79</v>
      </c>
    </row>
    <row r="5" spans="1:13" x14ac:dyDescent="0.5">
      <c r="A5" s="3" t="s">
        <v>69</v>
      </c>
      <c r="M5" s="121"/>
    </row>
    <row r="6" spans="1:13" x14ac:dyDescent="0.5">
      <c r="A6" s="121" t="s">
        <v>251</v>
      </c>
      <c r="B6" s="6" t="s">
        <v>232</v>
      </c>
      <c r="M6" s="121"/>
    </row>
    <row r="7" spans="1:13" x14ac:dyDescent="0.5">
      <c r="A7" s="121" t="s">
        <v>250</v>
      </c>
      <c r="B7" s="6" t="s">
        <v>233</v>
      </c>
    </row>
    <row r="8" spans="1:13" x14ac:dyDescent="0.5">
      <c r="A8" s="118" t="s">
        <v>245</v>
      </c>
      <c r="B8" s="119"/>
      <c r="C8" s="119"/>
      <c r="D8" s="119"/>
      <c r="E8" s="119"/>
      <c r="F8" s="119"/>
      <c r="G8" s="119"/>
      <c r="H8" s="119"/>
      <c r="I8" s="119"/>
    </row>
    <row r="9" spans="1:13" x14ac:dyDescent="0.5">
      <c r="A9" s="118" t="s">
        <v>246</v>
      </c>
      <c r="B9" s="119"/>
      <c r="C9" s="119"/>
      <c r="D9" s="119"/>
      <c r="E9" s="119"/>
      <c r="F9" s="119"/>
      <c r="G9" s="119"/>
      <c r="H9" s="119"/>
      <c r="I9" s="119"/>
    </row>
    <row r="10" spans="1:13" x14ac:dyDescent="0.5">
      <c r="A10" s="118" t="s">
        <v>247</v>
      </c>
      <c r="B10" s="119"/>
      <c r="C10" s="119"/>
      <c r="D10" s="119"/>
      <c r="E10" s="119"/>
      <c r="F10" s="119"/>
      <c r="G10" s="119"/>
      <c r="H10" s="119"/>
      <c r="I10" s="119"/>
    </row>
    <row r="11" spans="1:13" x14ac:dyDescent="0.5">
      <c r="A11" s="120" t="s">
        <v>244</v>
      </c>
      <c r="B11" s="119"/>
      <c r="C11" s="119"/>
      <c r="D11" s="119"/>
      <c r="E11" s="119"/>
      <c r="F11" s="119"/>
      <c r="G11" s="119"/>
      <c r="H11" s="119"/>
      <c r="I11" s="119"/>
    </row>
    <row r="12" spans="1:13" x14ac:dyDescent="0.5">
      <c r="H12"/>
      <c r="I12"/>
      <c r="J12"/>
      <c r="K12"/>
      <c r="L12"/>
    </row>
    <row r="13" spans="1:13" x14ac:dyDescent="0.5">
      <c r="A13" s="2" t="s">
        <v>80</v>
      </c>
      <c r="H13"/>
      <c r="I13"/>
      <c r="J13"/>
      <c r="K13"/>
      <c r="L13"/>
    </row>
    <row r="14" spans="1:13" ht="19.899999999999999" customHeight="1" x14ac:dyDescent="0.5">
      <c r="A14" s="105"/>
      <c r="B14" s="141" t="s">
        <v>82</v>
      </c>
      <c r="C14" s="142"/>
      <c r="D14" s="143"/>
      <c r="E14" s="141" t="s">
        <v>83</v>
      </c>
      <c r="F14" s="142"/>
      <c r="G14" s="142"/>
      <c r="H14" s="147" t="s">
        <v>18</v>
      </c>
      <c r="I14" s="148"/>
      <c r="J14"/>
      <c r="K14"/>
      <c r="L14"/>
    </row>
    <row r="15" spans="1:13" ht="24" customHeight="1" x14ac:dyDescent="0.5">
      <c r="A15" s="107"/>
      <c r="B15" s="144"/>
      <c r="C15" s="145"/>
      <c r="D15" s="146"/>
      <c r="E15" s="144"/>
      <c r="F15" s="145"/>
      <c r="G15" s="145"/>
      <c r="H15" s="149" t="s">
        <v>219</v>
      </c>
      <c r="I15" s="150"/>
      <c r="J15"/>
      <c r="K15"/>
      <c r="L15"/>
    </row>
    <row r="16" spans="1:13" ht="22.15" customHeight="1" x14ac:dyDescent="0.5">
      <c r="A16" s="72" t="s">
        <v>14</v>
      </c>
      <c r="B16" s="72" t="s">
        <v>16</v>
      </c>
      <c r="C16" s="72" t="s">
        <v>15</v>
      </c>
      <c r="D16" s="72" t="s">
        <v>202</v>
      </c>
      <c r="E16" s="72" t="s">
        <v>16</v>
      </c>
      <c r="F16" s="72" t="s">
        <v>15</v>
      </c>
      <c r="G16" s="109" t="s">
        <v>203</v>
      </c>
      <c r="H16" s="110"/>
      <c r="I16" s="111"/>
      <c r="J16"/>
      <c r="K16"/>
      <c r="L16"/>
    </row>
    <row r="17" spans="1:13" ht="24.6" customHeight="1" x14ac:dyDescent="0.5">
      <c r="A17" s="38" t="s">
        <v>86</v>
      </c>
      <c r="B17" s="122">
        <v>94</v>
      </c>
      <c r="C17" s="126">
        <v>1</v>
      </c>
      <c r="D17" s="123">
        <f>B17*C17</f>
        <v>94</v>
      </c>
      <c r="E17" s="122"/>
      <c r="F17" s="126"/>
      <c r="G17" s="123"/>
      <c r="H17" s="132"/>
      <c r="I17" s="133"/>
    </row>
    <row r="18" spans="1:13" x14ac:dyDescent="0.5">
      <c r="A18" s="38" t="s">
        <v>81</v>
      </c>
      <c r="B18" s="123">
        <v>94.98</v>
      </c>
      <c r="C18" s="126">
        <v>1</v>
      </c>
      <c r="D18" s="123">
        <f>B18*C18</f>
        <v>94.98</v>
      </c>
      <c r="E18" s="123"/>
      <c r="F18" s="126"/>
      <c r="G18" s="123"/>
      <c r="H18" s="132"/>
      <c r="I18" s="133"/>
    </row>
    <row r="19" spans="1:13" x14ac:dyDescent="0.5">
      <c r="A19" s="38" t="s">
        <v>13</v>
      </c>
      <c r="B19" s="124"/>
      <c r="C19" s="123"/>
      <c r="D19" s="122"/>
      <c r="E19" s="124"/>
      <c r="F19" s="123"/>
      <c r="G19" s="122"/>
      <c r="H19" s="112"/>
      <c r="I19" s="113"/>
    </row>
    <row r="20" spans="1:13" x14ac:dyDescent="0.5">
      <c r="A20" s="64"/>
      <c r="B20" s="125"/>
      <c r="C20" s="126"/>
      <c r="D20" s="123"/>
      <c r="E20" s="125"/>
      <c r="F20" s="126"/>
      <c r="G20" s="123"/>
      <c r="H20" s="132"/>
      <c r="I20" s="133"/>
    </row>
    <row r="21" spans="1:13" x14ac:dyDescent="0.5">
      <c r="A21" s="2" t="s">
        <v>17</v>
      </c>
      <c r="L21" s="114"/>
    </row>
    <row r="22" spans="1:13" x14ac:dyDescent="0.5">
      <c r="A22" s="28" t="s">
        <v>207</v>
      </c>
      <c r="B22" s="138" t="s">
        <v>208</v>
      </c>
      <c r="C22" s="139"/>
      <c r="D22" s="139"/>
      <c r="E22" s="140"/>
      <c r="F22" s="138" t="s">
        <v>18</v>
      </c>
      <c r="G22" s="139"/>
      <c r="H22" s="139"/>
      <c r="I22" s="140"/>
    </row>
    <row r="23" spans="1:13" ht="31.9" customHeight="1" x14ac:dyDescent="0.5">
      <c r="A23" s="115"/>
      <c r="B23" s="116"/>
      <c r="C23" s="116"/>
      <c r="D23" s="116"/>
      <c r="E23" s="117"/>
      <c r="F23" s="134" t="s">
        <v>209</v>
      </c>
      <c r="G23" s="135"/>
      <c r="H23" s="135"/>
      <c r="I23" s="136"/>
    </row>
    <row r="24" spans="1:13" x14ac:dyDescent="0.5">
      <c r="A24" s="1" t="s">
        <v>252</v>
      </c>
      <c r="B24" s="74" t="s">
        <v>252</v>
      </c>
      <c r="F24" s="1" t="s">
        <v>252</v>
      </c>
      <c r="I24" s="76"/>
    </row>
    <row r="25" spans="1:13" x14ac:dyDescent="0.5">
      <c r="A25" s="1" t="s">
        <v>253</v>
      </c>
      <c r="B25" s="74" t="s">
        <v>19</v>
      </c>
      <c r="F25" s="1" t="s">
        <v>19</v>
      </c>
      <c r="I25" s="76"/>
    </row>
    <row r="26" spans="1:13" x14ac:dyDescent="0.5">
      <c r="A26" s="1" t="s">
        <v>20</v>
      </c>
      <c r="B26" s="74" t="s">
        <v>20</v>
      </c>
      <c r="F26" s="1" t="s">
        <v>20</v>
      </c>
      <c r="I26" s="76"/>
      <c r="M26" s="130"/>
    </row>
    <row r="27" spans="1:13" x14ac:dyDescent="0.5">
      <c r="A27" s="1" t="s">
        <v>204</v>
      </c>
      <c r="B27" s="1" t="s">
        <v>205</v>
      </c>
      <c r="F27" s="1" t="s">
        <v>205</v>
      </c>
      <c r="I27" s="76"/>
      <c r="M27" s="131"/>
    </row>
    <row r="28" spans="1:13" x14ac:dyDescent="0.5">
      <c r="A28" s="1" t="s">
        <v>21</v>
      </c>
      <c r="B28" s="74" t="s">
        <v>21</v>
      </c>
      <c r="F28" s="1" t="s">
        <v>21</v>
      </c>
      <c r="I28" s="76"/>
    </row>
    <row r="29" spans="1:13" x14ac:dyDescent="0.5">
      <c r="A29" s="70"/>
      <c r="B29" s="73"/>
      <c r="C29" s="75"/>
      <c r="D29" s="75"/>
      <c r="E29" s="75"/>
      <c r="F29" s="73"/>
      <c r="G29" s="75"/>
      <c r="H29" s="75"/>
      <c r="I29" s="77"/>
    </row>
  </sheetData>
  <mergeCells count="11">
    <mergeCell ref="H17:I17"/>
    <mergeCell ref="H18:I18"/>
    <mergeCell ref="H20:I20"/>
    <mergeCell ref="F23:I23"/>
    <mergeCell ref="A2:I2"/>
    <mergeCell ref="B22:E22"/>
    <mergeCell ref="F22:I22"/>
    <mergeCell ref="B14:D15"/>
    <mergeCell ref="E14:G15"/>
    <mergeCell ref="H14:I14"/>
    <mergeCell ref="H15:I15"/>
  </mergeCells>
  <pageMargins left="0.19685039370078741" right="0.19685039370078741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workbookViewId="0">
      <selection activeCell="E22" sqref="E22"/>
    </sheetView>
  </sheetViews>
  <sheetFormatPr defaultColWidth="9" defaultRowHeight="23.25" x14ac:dyDescent="0.5"/>
  <cols>
    <col min="1" max="1" width="43.6640625" style="2" customWidth="1"/>
    <col min="2" max="16384" width="9" style="2"/>
  </cols>
  <sheetData>
    <row r="1" spans="1:7" x14ac:dyDescent="0.5">
      <c r="B1" s="91" t="s">
        <v>145</v>
      </c>
      <c r="G1" s="91" t="s">
        <v>142</v>
      </c>
    </row>
    <row r="2" spans="1:7" x14ac:dyDescent="0.5">
      <c r="A2" s="154" t="s">
        <v>76</v>
      </c>
      <c r="B2" s="154"/>
      <c r="C2" s="154"/>
      <c r="D2" s="154"/>
      <c r="E2" s="154"/>
      <c r="F2" s="154"/>
      <c r="G2" s="154"/>
    </row>
    <row r="3" spans="1:7" x14ac:dyDescent="0.5">
      <c r="A3" s="2" t="s">
        <v>77</v>
      </c>
    </row>
    <row r="5" spans="1:7" x14ac:dyDescent="0.5">
      <c r="A5" s="2" t="s">
        <v>199</v>
      </c>
    </row>
    <row r="6" spans="1:7" x14ac:dyDescent="0.5">
      <c r="A6" s="2" t="s">
        <v>129</v>
      </c>
    </row>
    <row r="7" spans="1:7" x14ac:dyDescent="0.5">
      <c r="A7" s="2" t="s">
        <v>220</v>
      </c>
    </row>
    <row r="8" spans="1:7" x14ac:dyDescent="0.5">
      <c r="A8" s="2" t="s">
        <v>53</v>
      </c>
    </row>
    <row r="9" spans="1:7" x14ac:dyDescent="0.5">
      <c r="A9" s="40"/>
      <c r="B9" s="167" t="s">
        <v>9</v>
      </c>
      <c r="C9" s="168"/>
      <c r="D9" s="168"/>
      <c r="E9" s="168"/>
      <c r="F9" s="169"/>
      <c r="G9" s="41"/>
    </row>
    <row r="10" spans="1:7" ht="19.899999999999999" customHeight="1" x14ac:dyDescent="0.5">
      <c r="A10" s="30" t="s">
        <v>3</v>
      </c>
      <c r="B10" s="42">
        <v>1</v>
      </c>
      <c r="C10" s="43">
        <v>2</v>
      </c>
      <c r="D10" s="42">
        <v>3</v>
      </c>
      <c r="E10" s="43">
        <v>4</v>
      </c>
      <c r="F10" s="44">
        <v>5</v>
      </c>
      <c r="G10" s="45" t="s">
        <v>25</v>
      </c>
    </row>
    <row r="11" spans="1:7" ht="18.600000000000001" customHeight="1" x14ac:dyDescent="0.5">
      <c r="A11" s="46"/>
      <c r="B11" s="45" t="s">
        <v>4</v>
      </c>
      <c r="C11" s="43" t="s">
        <v>4</v>
      </c>
      <c r="D11" s="45" t="s">
        <v>22</v>
      </c>
      <c r="E11" s="43" t="s">
        <v>7</v>
      </c>
      <c r="F11" s="47" t="s">
        <v>7</v>
      </c>
      <c r="G11" s="45" t="s">
        <v>26</v>
      </c>
    </row>
    <row r="12" spans="1:7" ht="16.899999999999999" customHeight="1" x14ac:dyDescent="0.5">
      <c r="A12" s="48"/>
      <c r="B12" s="49" t="s">
        <v>5</v>
      </c>
      <c r="C12" s="50" t="s">
        <v>6</v>
      </c>
      <c r="D12" s="49" t="s">
        <v>6</v>
      </c>
      <c r="E12" s="50" t="s">
        <v>23</v>
      </c>
      <c r="F12" s="51" t="s">
        <v>24</v>
      </c>
      <c r="G12" s="49"/>
    </row>
    <row r="13" spans="1:7" ht="21" customHeight="1" x14ac:dyDescent="0.5">
      <c r="A13" s="48" t="s">
        <v>116</v>
      </c>
      <c r="B13" s="49"/>
      <c r="C13" s="50"/>
      <c r="D13" s="49"/>
      <c r="E13" s="50"/>
      <c r="F13" s="51"/>
      <c r="G13" s="49"/>
    </row>
    <row r="14" spans="1:7" ht="21.6" customHeight="1" x14ac:dyDescent="0.5">
      <c r="A14" s="48" t="s">
        <v>125</v>
      </c>
      <c r="B14" s="49"/>
      <c r="C14" s="50"/>
      <c r="D14" s="49"/>
      <c r="E14" s="50"/>
      <c r="F14" s="51"/>
      <c r="G14" s="49"/>
    </row>
    <row r="15" spans="1:7" x14ac:dyDescent="0.5">
      <c r="A15" s="59" t="s">
        <v>54</v>
      </c>
      <c r="B15" s="52"/>
      <c r="C15" s="52"/>
      <c r="D15" s="52"/>
      <c r="E15" s="52"/>
      <c r="F15" s="52">
        <v>5</v>
      </c>
      <c r="G15" s="52">
        <f>SUM(B15:F15)</f>
        <v>5</v>
      </c>
    </row>
    <row r="16" spans="1:7" x14ac:dyDescent="0.5">
      <c r="A16" s="59" t="s">
        <v>55</v>
      </c>
      <c r="B16" s="52"/>
      <c r="C16" s="52"/>
      <c r="D16" s="52"/>
      <c r="E16" s="52"/>
      <c r="F16" s="52"/>
      <c r="G16" s="52"/>
    </row>
    <row r="17" spans="1:7" x14ac:dyDescent="0.5">
      <c r="A17" s="62" t="s">
        <v>56</v>
      </c>
      <c r="B17" s="52"/>
      <c r="C17" s="52"/>
      <c r="D17" s="52"/>
      <c r="E17" s="52"/>
      <c r="F17" s="52">
        <v>5</v>
      </c>
      <c r="G17" s="52">
        <f>SUM(B17:F17)</f>
        <v>5</v>
      </c>
    </row>
    <row r="18" spans="1:7" x14ac:dyDescent="0.5">
      <c r="A18" s="59" t="s">
        <v>57</v>
      </c>
      <c r="B18" s="52"/>
      <c r="C18" s="52"/>
      <c r="D18" s="52"/>
      <c r="E18" s="52"/>
      <c r="F18" s="52"/>
      <c r="G18" s="52"/>
    </row>
    <row r="19" spans="1:7" ht="24" thickBot="1" x14ac:dyDescent="0.55000000000000004">
      <c r="A19" s="60" t="s">
        <v>58</v>
      </c>
      <c r="B19" s="84"/>
      <c r="C19" s="84"/>
      <c r="D19" s="84"/>
      <c r="E19" s="84"/>
      <c r="F19" s="84">
        <v>5</v>
      </c>
      <c r="G19" s="52">
        <f>SUM(B19:F19)</f>
        <v>5</v>
      </c>
    </row>
    <row r="20" spans="1:7" x14ac:dyDescent="0.5">
      <c r="A20" s="63" t="s">
        <v>126</v>
      </c>
      <c r="B20" s="70"/>
      <c r="C20" s="70"/>
      <c r="D20" s="70"/>
      <c r="E20" s="70"/>
      <c r="F20" s="70"/>
      <c r="G20" s="70"/>
    </row>
    <row r="21" spans="1:7" x14ac:dyDescent="0.5">
      <c r="A21" s="59" t="s">
        <v>127</v>
      </c>
      <c r="B21" s="52"/>
      <c r="C21" s="52"/>
      <c r="D21" s="52"/>
      <c r="E21" s="52"/>
      <c r="F21" s="52"/>
      <c r="G21" s="52"/>
    </row>
    <row r="22" spans="1:7" x14ac:dyDescent="0.5">
      <c r="A22" s="61" t="s">
        <v>158</v>
      </c>
      <c r="B22" s="52"/>
      <c r="C22" s="52"/>
      <c r="D22" s="52"/>
      <c r="E22" s="52">
        <v>4</v>
      </c>
      <c r="F22" s="52"/>
      <c r="G22" s="52">
        <f>SUM(B22:F22)</f>
        <v>4</v>
      </c>
    </row>
    <row r="23" spans="1:7" x14ac:dyDescent="0.5">
      <c r="A23" s="61" t="s">
        <v>59</v>
      </c>
      <c r="B23" s="52"/>
      <c r="C23" s="52"/>
      <c r="D23" s="52"/>
      <c r="E23" s="52">
        <v>4</v>
      </c>
      <c r="F23" s="52"/>
      <c r="G23" s="52">
        <f>SUM(B23:F23)</f>
        <v>4</v>
      </c>
    </row>
    <row r="24" spans="1:7" x14ac:dyDescent="0.5">
      <c r="A24" s="59" t="s">
        <v>221</v>
      </c>
      <c r="B24" s="52"/>
      <c r="C24" s="52"/>
      <c r="D24" s="52"/>
      <c r="E24" s="52"/>
      <c r="F24" s="52">
        <v>5</v>
      </c>
      <c r="G24" s="52">
        <f>SUM(B24:F24)</f>
        <v>5</v>
      </c>
    </row>
    <row r="25" spans="1:7" ht="24" thickBot="1" x14ac:dyDescent="0.55000000000000004">
      <c r="A25" s="60" t="s">
        <v>60</v>
      </c>
      <c r="B25" s="84"/>
      <c r="C25" s="84"/>
      <c r="D25" s="84"/>
      <c r="E25" s="84"/>
      <c r="F25" s="84"/>
      <c r="G25" s="84"/>
    </row>
    <row r="26" spans="1:7" x14ac:dyDescent="0.5">
      <c r="A26" s="54"/>
      <c r="B26" s="54"/>
      <c r="C26" s="54"/>
      <c r="D26" s="54"/>
      <c r="E26" s="54"/>
      <c r="F26" s="55" t="s">
        <v>1</v>
      </c>
      <c r="G26" s="52">
        <f>SUM(G15:G25)</f>
        <v>28</v>
      </c>
    </row>
    <row r="27" spans="1:7" x14ac:dyDescent="0.5">
      <c r="A27" s="66" t="s">
        <v>228</v>
      </c>
      <c r="E27" s="2">
        <f>10*G26/30</f>
        <v>9.3333333333333339</v>
      </c>
    </row>
    <row r="28" spans="1:7" x14ac:dyDescent="0.5">
      <c r="A28" s="56"/>
    </row>
    <row r="29" spans="1:7" x14ac:dyDescent="0.5">
      <c r="A29" s="154"/>
      <c r="B29" s="154"/>
      <c r="C29" s="154"/>
      <c r="D29" s="154"/>
      <c r="E29" s="154"/>
      <c r="F29" s="154"/>
      <c r="G29" s="154"/>
    </row>
  </sheetData>
  <mergeCells count="3">
    <mergeCell ref="B9:F9"/>
    <mergeCell ref="A2:G2"/>
    <mergeCell ref="A29:G29"/>
  </mergeCells>
  <pageMargins left="0.70866141732283472" right="0.70866141732283472" top="0.35433070866141736" bottom="0" header="0.31496062992125984" footer="0.31496062992125984"/>
  <pageSetup paperSize="9" orientation="portrait" horizontalDpi="4294967293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E14" sqref="E14"/>
    </sheetView>
  </sheetViews>
  <sheetFormatPr defaultColWidth="9" defaultRowHeight="23.25" x14ac:dyDescent="0.5"/>
  <cols>
    <col min="1" max="1" width="44.83203125" style="2" customWidth="1"/>
    <col min="2" max="6" width="9" style="2"/>
    <col min="7" max="7" width="12.33203125" style="2" customWidth="1"/>
    <col min="8" max="16384" width="9" style="2"/>
  </cols>
  <sheetData>
    <row r="1" spans="1:7" x14ac:dyDescent="0.5">
      <c r="B1" s="2" t="s">
        <v>146</v>
      </c>
      <c r="G1" s="2" t="s">
        <v>142</v>
      </c>
    </row>
    <row r="2" spans="1:7" x14ac:dyDescent="0.5">
      <c r="A2" s="154" t="s">
        <v>177</v>
      </c>
      <c r="B2" s="154"/>
      <c r="C2" s="154"/>
      <c r="D2" s="154"/>
      <c r="E2" s="154"/>
      <c r="F2" s="154"/>
      <c r="G2" s="154"/>
    </row>
    <row r="3" spans="1:7" x14ac:dyDescent="0.5">
      <c r="A3" s="154" t="s">
        <v>130</v>
      </c>
      <c r="B3" s="154"/>
      <c r="C3" s="154"/>
      <c r="D3" s="154"/>
      <c r="E3" s="154"/>
      <c r="F3" s="154"/>
      <c r="G3" s="154"/>
    </row>
    <row r="4" spans="1:7" x14ac:dyDescent="0.5">
      <c r="A4" s="2" t="s">
        <v>77</v>
      </c>
    </row>
    <row r="5" spans="1:7" ht="10.9" customHeight="1" x14ac:dyDescent="0.5"/>
    <row r="6" spans="1:7" x14ac:dyDescent="0.5">
      <c r="A6" s="2" t="s">
        <v>197</v>
      </c>
    </row>
    <row r="7" spans="1:7" x14ac:dyDescent="0.5">
      <c r="A7" s="2" t="s">
        <v>131</v>
      </c>
    </row>
    <row r="8" spans="1:7" x14ac:dyDescent="0.5">
      <c r="A8" s="2" t="s">
        <v>132</v>
      </c>
    </row>
    <row r="9" spans="1:7" x14ac:dyDescent="0.5">
      <c r="A9" s="2" t="s">
        <v>159</v>
      </c>
    </row>
    <row r="10" spans="1:7" x14ac:dyDescent="0.5">
      <c r="A10" s="40"/>
      <c r="B10" s="167" t="s">
        <v>9</v>
      </c>
      <c r="C10" s="168"/>
      <c r="D10" s="168"/>
      <c r="E10" s="168"/>
      <c r="F10" s="169"/>
      <c r="G10" s="41"/>
    </row>
    <row r="11" spans="1:7" ht="19.899999999999999" customHeight="1" x14ac:dyDescent="0.5">
      <c r="A11" s="30" t="s">
        <v>3</v>
      </c>
      <c r="B11" s="42">
        <v>1</v>
      </c>
      <c r="C11" s="43">
        <v>2</v>
      </c>
      <c r="D11" s="42">
        <v>3</v>
      </c>
      <c r="E11" s="43">
        <v>4</v>
      </c>
      <c r="F11" s="44">
        <v>5</v>
      </c>
      <c r="G11" s="45" t="s">
        <v>25</v>
      </c>
    </row>
    <row r="12" spans="1:7" ht="18.600000000000001" customHeight="1" x14ac:dyDescent="0.5">
      <c r="A12" s="46"/>
      <c r="B12" s="45" t="s">
        <v>4</v>
      </c>
      <c r="C12" s="43" t="s">
        <v>4</v>
      </c>
      <c r="D12" s="45" t="s">
        <v>22</v>
      </c>
      <c r="E12" s="43" t="s">
        <v>7</v>
      </c>
      <c r="F12" s="47" t="s">
        <v>7</v>
      </c>
      <c r="G12" s="45" t="s">
        <v>26</v>
      </c>
    </row>
    <row r="13" spans="1:7" ht="16.899999999999999" customHeight="1" x14ac:dyDescent="0.5">
      <c r="A13" s="48"/>
      <c r="B13" s="49" t="s">
        <v>5</v>
      </c>
      <c r="C13" s="50" t="s">
        <v>6</v>
      </c>
      <c r="D13" s="49" t="s">
        <v>6</v>
      </c>
      <c r="E13" s="50" t="s">
        <v>23</v>
      </c>
      <c r="F13" s="51" t="s">
        <v>24</v>
      </c>
      <c r="G13" s="49"/>
    </row>
    <row r="14" spans="1:7" ht="19.149999999999999" customHeight="1" x14ac:dyDescent="0.5">
      <c r="A14" s="58" t="s">
        <v>116</v>
      </c>
      <c r="B14" s="49"/>
      <c r="C14" s="50"/>
      <c r="D14" s="49"/>
      <c r="E14" s="50"/>
      <c r="F14" s="51"/>
      <c r="G14" s="49"/>
    </row>
    <row r="15" spans="1:7" ht="19.149999999999999" customHeight="1" x14ac:dyDescent="0.5">
      <c r="A15" s="87" t="s">
        <v>167</v>
      </c>
      <c r="B15" s="49"/>
      <c r="C15" s="50"/>
      <c r="D15" s="49"/>
      <c r="E15" s="50"/>
      <c r="F15" s="51"/>
      <c r="G15" s="49"/>
    </row>
    <row r="16" spans="1:7" ht="19.149999999999999" customHeight="1" x14ac:dyDescent="0.5">
      <c r="A16" s="59" t="s">
        <v>133</v>
      </c>
      <c r="B16" s="52"/>
      <c r="C16" s="52"/>
      <c r="D16" s="52"/>
      <c r="E16" s="52"/>
      <c r="F16" s="52">
        <v>5</v>
      </c>
      <c r="G16" s="52">
        <v>5</v>
      </c>
    </row>
    <row r="17" spans="1:7" ht="19.149999999999999" customHeight="1" x14ac:dyDescent="0.5">
      <c r="A17" s="59" t="s">
        <v>168</v>
      </c>
      <c r="B17" s="52"/>
      <c r="C17" s="52"/>
      <c r="D17" s="52"/>
      <c r="E17" s="52"/>
      <c r="F17" s="52">
        <v>5</v>
      </c>
      <c r="G17" s="52">
        <v>5</v>
      </c>
    </row>
    <row r="18" spans="1:7" ht="19.149999999999999" customHeight="1" x14ac:dyDescent="0.5">
      <c r="A18" s="62" t="s">
        <v>169</v>
      </c>
      <c r="B18" s="52"/>
      <c r="C18" s="52"/>
      <c r="D18" s="52"/>
      <c r="E18" s="52"/>
      <c r="F18" s="52"/>
      <c r="G18" s="52"/>
    </row>
    <row r="19" spans="1:7" ht="19.149999999999999" customHeight="1" x14ac:dyDescent="0.5">
      <c r="A19" s="62" t="s">
        <v>187</v>
      </c>
      <c r="B19" s="52"/>
      <c r="C19" s="52"/>
      <c r="D19" s="52"/>
      <c r="E19" s="52"/>
      <c r="F19" s="52">
        <v>5</v>
      </c>
      <c r="G19" s="52">
        <v>5</v>
      </c>
    </row>
    <row r="20" spans="1:7" ht="19.149999999999999" customHeight="1" x14ac:dyDescent="0.5">
      <c r="A20" s="59" t="s">
        <v>134</v>
      </c>
      <c r="B20" s="52"/>
      <c r="C20" s="52"/>
      <c r="D20" s="52"/>
      <c r="E20" s="52"/>
      <c r="F20" s="52">
        <v>5</v>
      </c>
      <c r="G20" s="52">
        <v>5</v>
      </c>
    </row>
    <row r="21" spans="1:7" ht="19.149999999999999" customHeight="1" x14ac:dyDescent="0.5">
      <c r="A21" s="89"/>
      <c r="B21" s="54"/>
      <c r="C21" s="54"/>
      <c r="D21" s="54"/>
      <c r="E21" s="54"/>
      <c r="F21" s="99" t="s">
        <v>1</v>
      </c>
      <c r="G21" s="52">
        <f>SUM(G16:G20)</f>
        <v>20</v>
      </c>
    </row>
    <row r="22" spans="1:7" x14ac:dyDescent="0.5">
      <c r="A22" s="172" t="s">
        <v>228</v>
      </c>
      <c r="B22" s="173"/>
      <c r="C22" s="173"/>
      <c r="D22" s="173"/>
      <c r="E22" s="173"/>
      <c r="F22" s="101">
        <f>10*G21/20</f>
        <v>10</v>
      </c>
      <c r="G22" s="76"/>
    </row>
    <row r="23" spans="1:7" x14ac:dyDescent="0.5">
      <c r="A23" s="108"/>
      <c r="B23" s="106"/>
      <c r="C23" s="106"/>
      <c r="D23" s="106"/>
      <c r="E23" s="106"/>
      <c r="F23" s="101"/>
      <c r="G23" s="76"/>
    </row>
    <row r="24" spans="1:7" x14ac:dyDescent="0.5">
      <c r="A24" s="177" t="s">
        <v>135</v>
      </c>
      <c r="B24" s="178"/>
      <c r="C24" s="178"/>
      <c r="D24" s="178"/>
      <c r="E24" s="178"/>
      <c r="F24" s="178"/>
      <c r="G24" s="179"/>
    </row>
    <row r="25" spans="1:7" x14ac:dyDescent="0.5">
      <c r="A25" s="177" t="s">
        <v>198</v>
      </c>
      <c r="B25" s="178"/>
      <c r="C25" s="178"/>
      <c r="D25" s="178"/>
      <c r="E25" s="178"/>
      <c r="F25" s="178"/>
      <c r="G25" s="179"/>
    </row>
    <row r="26" spans="1:7" x14ac:dyDescent="0.5">
      <c r="A26" s="177" t="s">
        <v>160</v>
      </c>
      <c r="B26" s="178"/>
      <c r="C26" s="178"/>
      <c r="D26" s="178"/>
      <c r="E26" s="178"/>
      <c r="F26" s="178"/>
      <c r="G26" s="179"/>
    </row>
    <row r="27" spans="1:7" x14ac:dyDescent="0.5">
      <c r="A27" s="174" t="s">
        <v>170</v>
      </c>
      <c r="B27" s="175"/>
      <c r="C27" s="175"/>
      <c r="D27" s="175"/>
      <c r="E27" s="175"/>
      <c r="F27" s="175"/>
      <c r="G27" s="176"/>
    </row>
    <row r="28" spans="1:7" ht="19.149999999999999" customHeight="1" x14ac:dyDescent="0.5">
      <c r="A28" s="39" t="s">
        <v>116</v>
      </c>
      <c r="B28" s="52"/>
      <c r="C28" s="52"/>
      <c r="D28" s="52"/>
      <c r="E28" s="52"/>
      <c r="F28" s="52"/>
      <c r="G28" s="52"/>
    </row>
    <row r="29" spans="1:7" ht="19.149999999999999" customHeight="1" x14ac:dyDescent="0.5">
      <c r="A29" s="87" t="s">
        <v>167</v>
      </c>
      <c r="B29" s="52"/>
      <c r="C29" s="52"/>
      <c r="D29" s="52"/>
      <c r="E29" s="52"/>
      <c r="F29" s="52"/>
      <c r="G29" s="52"/>
    </row>
    <row r="30" spans="1:7" ht="19.149999999999999" customHeight="1" x14ac:dyDescent="0.5">
      <c r="A30" s="61" t="s">
        <v>171</v>
      </c>
      <c r="B30" s="52"/>
      <c r="C30" s="52"/>
      <c r="D30" s="52"/>
      <c r="E30" s="52"/>
      <c r="F30" s="52">
        <v>5</v>
      </c>
      <c r="G30" s="52">
        <v>5</v>
      </c>
    </row>
    <row r="31" spans="1:7" ht="19.149999999999999" customHeight="1" x14ac:dyDescent="0.5">
      <c r="A31" s="61" t="s">
        <v>172</v>
      </c>
      <c r="B31" s="52"/>
      <c r="C31" s="52"/>
      <c r="D31" s="52"/>
      <c r="E31" s="52"/>
      <c r="F31" s="52"/>
      <c r="G31" s="52"/>
    </row>
    <row r="32" spans="1:7" ht="19.149999999999999" customHeight="1" x14ac:dyDescent="0.5">
      <c r="A32" s="61" t="s">
        <v>173</v>
      </c>
      <c r="B32" s="52"/>
      <c r="C32" s="52"/>
      <c r="D32" s="52"/>
      <c r="E32" s="52"/>
      <c r="F32" s="52">
        <v>5</v>
      </c>
      <c r="G32" s="52">
        <v>5</v>
      </c>
    </row>
    <row r="33" spans="1:7" ht="19.149999999999999" customHeight="1" x14ac:dyDescent="0.5">
      <c r="A33" s="61" t="s">
        <v>174</v>
      </c>
      <c r="B33" s="52"/>
      <c r="C33" s="52"/>
      <c r="D33" s="52"/>
      <c r="E33" s="52"/>
      <c r="F33" s="52"/>
      <c r="G33" s="52"/>
    </row>
    <row r="34" spans="1:7" ht="19.149999999999999" customHeight="1" x14ac:dyDescent="0.5">
      <c r="A34" s="61" t="s">
        <v>176</v>
      </c>
      <c r="B34" s="52"/>
      <c r="C34" s="52"/>
      <c r="D34" s="52"/>
      <c r="E34" s="52"/>
      <c r="F34" s="52">
        <v>5</v>
      </c>
      <c r="G34" s="52">
        <v>5</v>
      </c>
    </row>
    <row r="35" spans="1:7" ht="19.149999999999999" customHeight="1" x14ac:dyDescent="0.5">
      <c r="A35" s="59" t="s">
        <v>175</v>
      </c>
      <c r="B35" s="52"/>
      <c r="C35" s="52"/>
      <c r="D35" s="52"/>
      <c r="E35" s="52"/>
      <c r="F35" s="52"/>
      <c r="G35" s="52"/>
    </row>
    <row r="36" spans="1:7" ht="19.149999999999999" customHeight="1" x14ac:dyDescent="0.5">
      <c r="A36" s="54"/>
      <c r="B36" s="54"/>
      <c r="C36" s="54"/>
      <c r="D36" s="54"/>
      <c r="E36" s="54"/>
      <c r="F36" s="100" t="s">
        <v>1</v>
      </c>
      <c r="G36" s="52">
        <f>SUM(G30:G35)</f>
        <v>15</v>
      </c>
    </row>
    <row r="37" spans="1:7" x14ac:dyDescent="0.5">
      <c r="A37" s="128" t="s">
        <v>228</v>
      </c>
      <c r="B37" s="128"/>
      <c r="C37" s="128"/>
      <c r="D37" s="128"/>
      <c r="E37" s="129">
        <f>10*G36/15</f>
        <v>10</v>
      </c>
      <c r="F37" s="128"/>
    </row>
    <row r="38" spans="1:7" x14ac:dyDescent="0.5">
      <c r="A38" s="56"/>
    </row>
  </sheetData>
  <mergeCells count="8">
    <mergeCell ref="A22:E22"/>
    <mergeCell ref="A27:G27"/>
    <mergeCell ref="A2:G2"/>
    <mergeCell ref="A3:G3"/>
    <mergeCell ref="B10:F10"/>
    <mergeCell ref="A24:G24"/>
    <mergeCell ref="A26:G26"/>
    <mergeCell ref="A25:G25"/>
  </mergeCells>
  <pageMargins left="0.70866141732283472" right="0.70866141732283472" top="0.15748031496062992" bottom="0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zoomScaleNormal="100" workbookViewId="0">
      <selection activeCell="I13" sqref="I13"/>
    </sheetView>
  </sheetViews>
  <sheetFormatPr defaultColWidth="9" defaultRowHeight="23.25" x14ac:dyDescent="0.5"/>
  <cols>
    <col min="1" max="11" width="9" style="2"/>
    <col min="12" max="12" width="8.1640625" style="2" customWidth="1"/>
    <col min="13" max="13" width="9" style="2" hidden="1" customWidth="1"/>
    <col min="14" max="16384" width="9" style="2"/>
  </cols>
  <sheetData>
    <row r="2" spans="1:14" x14ac:dyDescent="0.5">
      <c r="A2" s="154">
        <v>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x14ac:dyDescent="0.5">
      <c r="A3" s="2" t="s">
        <v>215</v>
      </c>
    </row>
    <row r="4" spans="1:14" x14ac:dyDescent="0.5">
      <c r="A4" s="151" t="s">
        <v>217</v>
      </c>
      <c r="B4" s="152"/>
      <c r="C4" s="152"/>
      <c r="D4" s="152"/>
      <c r="E4" s="152"/>
      <c r="F4" s="153"/>
      <c r="G4" s="151" t="s">
        <v>234</v>
      </c>
      <c r="H4" s="152"/>
      <c r="I4" s="152"/>
      <c r="J4" s="152"/>
      <c r="K4" s="152"/>
      <c r="L4" s="153"/>
    </row>
    <row r="5" spans="1:14" x14ac:dyDescent="0.5">
      <c r="A5" s="71" t="s">
        <v>88</v>
      </c>
      <c r="B5" s="54"/>
      <c r="C5" s="54"/>
      <c r="D5" s="54"/>
      <c r="E5" s="54"/>
      <c r="F5" s="55"/>
      <c r="G5" s="138" t="s">
        <v>189</v>
      </c>
      <c r="H5" s="139"/>
      <c r="I5" s="139"/>
      <c r="J5" s="139"/>
      <c r="K5" s="139"/>
      <c r="L5" s="140"/>
      <c r="N5" s="26"/>
    </row>
    <row r="6" spans="1:14" x14ac:dyDescent="0.5">
      <c r="A6" s="26" t="s">
        <v>89</v>
      </c>
      <c r="B6" s="56"/>
      <c r="C6" s="56"/>
      <c r="D6" s="56"/>
      <c r="E6" s="56"/>
      <c r="F6" s="76"/>
      <c r="G6" s="155" t="s">
        <v>189</v>
      </c>
      <c r="H6" s="156"/>
      <c r="I6" s="156"/>
      <c r="J6" s="156"/>
      <c r="K6" s="156"/>
      <c r="L6" s="157"/>
      <c r="N6" s="26"/>
    </row>
    <row r="7" spans="1:14" x14ac:dyDescent="0.5">
      <c r="A7" s="26" t="s">
        <v>90</v>
      </c>
      <c r="B7" s="56"/>
      <c r="C7" s="56"/>
      <c r="D7" s="56"/>
      <c r="E7" s="56"/>
      <c r="F7" s="76"/>
      <c r="G7" s="155" t="s">
        <v>189</v>
      </c>
      <c r="H7" s="156"/>
      <c r="I7" s="156"/>
      <c r="J7" s="156"/>
      <c r="K7" s="156"/>
      <c r="L7" s="157"/>
      <c r="N7" s="26"/>
    </row>
    <row r="8" spans="1:14" x14ac:dyDescent="0.5">
      <c r="A8" s="26"/>
      <c r="B8" s="56" t="s">
        <v>91</v>
      </c>
      <c r="C8" s="56"/>
      <c r="D8" s="56"/>
      <c r="E8" s="56"/>
      <c r="F8" s="76"/>
      <c r="G8" s="26"/>
      <c r="H8" s="56" t="s">
        <v>91</v>
      </c>
      <c r="I8" s="56"/>
      <c r="J8" s="56"/>
      <c r="K8" s="56"/>
      <c r="L8" s="76"/>
      <c r="N8" s="26"/>
    </row>
    <row r="9" spans="1:14" x14ac:dyDescent="0.5">
      <c r="A9" s="26"/>
      <c r="B9" s="56" t="s">
        <v>92</v>
      </c>
      <c r="C9" s="56"/>
      <c r="D9" s="56"/>
      <c r="E9" s="56"/>
      <c r="F9" s="76"/>
      <c r="G9" s="26"/>
      <c r="H9" s="56" t="s">
        <v>92</v>
      </c>
      <c r="I9" s="56"/>
      <c r="J9" s="56"/>
      <c r="K9" s="56"/>
      <c r="L9" s="76"/>
      <c r="N9" s="26"/>
    </row>
    <row r="10" spans="1:14" x14ac:dyDescent="0.5">
      <c r="A10" s="26"/>
      <c r="B10" s="56" t="s">
        <v>93</v>
      </c>
      <c r="C10" s="56"/>
      <c r="D10" s="56"/>
      <c r="E10" s="56"/>
      <c r="F10" s="76"/>
      <c r="G10" s="26"/>
      <c r="H10" s="56" t="s">
        <v>93</v>
      </c>
      <c r="I10" s="56"/>
      <c r="J10" s="56"/>
      <c r="K10" s="56"/>
      <c r="L10" s="76"/>
      <c r="N10" s="26"/>
    </row>
    <row r="11" spans="1:14" x14ac:dyDescent="0.5">
      <c r="A11" s="73"/>
      <c r="B11" s="75" t="s">
        <v>94</v>
      </c>
      <c r="C11" s="75"/>
      <c r="D11" s="75"/>
      <c r="E11" s="75"/>
      <c r="F11" s="77"/>
      <c r="G11" s="73"/>
      <c r="H11" s="75" t="s">
        <v>94</v>
      </c>
      <c r="I11" s="75"/>
      <c r="J11" s="75"/>
      <c r="K11" s="75"/>
      <c r="L11" s="77"/>
      <c r="N11" s="26"/>
    </row>
    <row r="13" spans="1:14" x14ac:dyDescent="0.5">
      <c r="A13" s="2" t="s">
        <v>95</v>
      </c>
    </row>
    <row r="14" spans="1:14" x14ac:dyDescent="0.5">
      <c r="A14" s="151" t="s">
        <v>216</v>
      </c>
      <c r="B14" s="152"/>
      <c r="C14" s="152"/>
      <c r="D14" s="152"/>
      <c r="E14" s="152"/>
      <c r="F14" s="153"/>
      <c r="G14" s="151" t="s">
        <v>238</v>
      </c>
      <c r="H14" s="152"/>
      <c r="I14" s="152"/>
      <c r="J14" s="152"/>
      <c r="K14" s="152"/>
      <c r="L14" s="153"/>
    </row>
    <row r="15" spans="1:14" x14ac:dyDescent="0.5">
      <c r="A15" s="71" t="s">
        <v>211</v>
      </c>
      <c r="B15" s="54"/>
      <c r="C15" s="54"/>
      <c r="D15" s="54"/>
      <c r="E15" s="54"/>
      <c r="F15" s="55"/>
      <c r="G15" s="71" t="s">
        <v>211</v>
      </c>
      <c r="H15" s="54"/>
      <c r="I15" s="54"/>
      <c r="J15" s="54"/>
      <c r="K15" s="54"/>
      <c r="L15" s="55"/>
    </row>
    <row r="16" spans="1:14" x14ac:dyDescent="0.5">
      <c r="A16" s="26"/>
      <c r="B16" s="56"/>
      <c r="C16" s="56" t="s">
        <v>96</v>
      </c>
      <c r="D16" s="56"/>
      <c r="E16" s="56"/>
      <c r="F16" s="76"/>
      <c r="G16" s="26"/>
      <c r="H16" s="56"/>
      <c r="I16" s="56" t="s">
        <v>96</v>
      </c>
      <c r="J16" s="56"/>
      <c r="K16" s="56"/>
      <c r="L16" s="76"/>
    </row>
    <row r="17" spans="1:12" x14ac:dyDescent="0.5">
      <c r="A17" s="26"/>
      <c r="B17" s="56" t="s">
        <v>97</v>
      </c>
      <c r="C17" s="56"/>
      <c r="D17" s="56"/>
      <c r="E17" s="56"/>
      <c r="F17" s="76"/>
      <c r="G17" s="26"/>
      <c r="H17" s="56" t="s">
        <v>97</v>
      </c>
      <c r="I17" s="56"/>
      <c r="J17" s="56"/>
      <c r="K17" s="56"/>
      <c r="L17" s="76"/>
    </row>
    <row r="18" spans="1:12" x14ac:dyDescent="0.5">
      <c r="A18" s="26"/>
      <c r="B18" s="56" t="s">
        <v>92</v>
      </c>
      <c r="C18" s="56"/>
      <c r="D18" s="56"/>
      <c r="E18" s="56"/>
      <c r="F18" s="76"/>
      <c r="G18" s="26"/>
      <c r="H18" s="56" t="s">
        <v>92</v>
      </c>
      <c r="I18" s="56"/>
      <c r="J18" s="56"/>
      <c r="K18" s="56"/>
      <c r="L18" s="76"/>
    </row>
    <row r="19" spans="1:12" x14ac:dyDescent="0.5">
      <c r="A19" s="26"/>
      <c r="B19" s="56" t="s">
        <v>93</v>
      </c>
      <c r="C19" s="56"/>
      <c r="D19" s="56"/>
      <c r="E19" s="56"/>
      <c r="F19" s="76"/>
      <c r="G19" s="26"/>
      <c r="H19" s="56" t="s">
        <v>93</v>
      </c>
      <c r="I19" s="56"/>
      <c r="J19" s="56"/>
      <c r="K19" s="56"/>
      <c r="L19" s="76"/>
    </row>
    <row r="20" spans="1:12" x14ac:dyDescent="0.5">
      <c r="A20" s="26"/>
      <c r="B20" s="56" t="s">
        <v>94</v>
      </c>
      <c r="C20" s="56"/>
      <c r="D20" s="56"/>
      <c r="E20" s="56"/>
      <c r="F20" s="76"/>
      <c r="G20" s="26"/>
      <c r="H20" s="56" t="s">
        <v>94</v>
      </c>
      <c r="I20" s="56"/>
      <c r="J20" s="56"/>
      <c r="K20" s="56"/>
      <c r="L20" s="76"/>
    </row>
    <row r="21" spans="1:12" x14ac:dyDescent="0.5">
      <c r="A21" s="26"/>
      <c r="B21" s="56"/>
      <c r="C21" s="56"/>
      <c r="D21" s="56"/>
      <c r="E21" s="56"/>
      <c r="F21" s="76"/>
      <c r="G21" s="26"/>
      <c r="H21" s="56"/>
      <c r="I21" s="56"/>
      <c r="J21" s="56"/>
      <c r="K21" s="56"/>
      <c r="L21" s="76"/>
    </row>
    <row r="22" spans="1:12" x14ac:dyDescent="0.5">
      <c r="A22" s="26" t="s">
        <v>212</v>
      </c>
      <c r="B22" s="56"/>
      <c r="C22" s="56"/>
      <c r="D22" s="56"/>
      <c r="E22" s="56"/>
      <c r="F22" s="76"/>
      <c r="G22" s="26" t="s">
        <v>212</v>
      </c>
      <c r="H22" s="56"/>
      <c r="I22" s="56"/>
      <c r="J22" s="56"/>
      <c r="K22" s="56"/>
      <c r="L22" s="76"/>
    </row>
    <row r="23" spans="1:12" x14ac:dyDescent="0.5">
      <c r="A23" s="26"/>
      <c r="B23" s="56"/>
      <c r="C23" s="56" t="s">
        <v>98</v>
      </c>
      <c r="D23" s="56"/>
      <c r="E23" s="56"/>
      <c r="F23" s="76"/>
      <c r="G23" s="26"/>
      <c r="H23" s="56"/>
      <c r="I23" s="56" t="s">
        <v>98</v>
      </c>
      <c r="J23" s="56"/>
      <c r="K23" s="56"/>
      <c r="L23" s="76"/>
    </row>
    <row r="24" spans="1:12" x14ac:dyDescent="0.5">
      <c r="A24" s="26"/>
      <c r="B24" s="56"/>
      <c r="C24" s="56" t="s">
        <v>99</v>
      </c>
      <c r="D24" s="56"/>
      <c r="E24" s="56"/>
      <c r="F24" s="76"/>
      <c r="G24" s="26"/>
      <c r="H24" s="56"/>
      <c r="I24" s="56" t="s">
        <v>99</v>
      </c>
      <c r="J24" s="56"/>
      <c r="K24" s="56"/>
      <c r="L24" s="76"/>
    </row>
    <row r="25" spans="1:12" x14ac:dyDescent="0.5">
      <c r="A25" s="26"/>
      <c r="B25" s="56" t="s">
        <v>97</v>
      </c>
      <c r="C25" s="56"/>
      <c r="D25" s="56"/>
      <c r="E25" s="56"/>
      <c r="F25" s="76"/>
      <c r="G25" s="26"/>
      <c r="H25" s="56" t="s">
        <v>97</v>
      </c>
      <c r="I25" s="56"/>
      <c r="J25" s="56"/>
      <c r="K25" s="56"/>
      <c r="L25" s="76"/>
    </row>
    <row r="26" spans="1:12" x14ac:dyDescent="0.5">
      <c r="A26" s="26"/>
      <c r="B26" s="56" t="s">
        <v>92</v>
      </c>
      <c r="C26" s="56"/>
      <c r="D26" s="56"/>
      <c r="E26" s="56"/>
      <c r="F26" s="76"/>
      <c r="G26" s="26"/>
      <c r="H26" s="56" t="s">
        <v>92</v>
      </c>
      <c r="I26" s="56"/>
      <c r="J26" s="56"/>
      <c r="K26" s="56"/>
      <c r="L26" s="76"/>
    </row>
    <row r="27" spans="1:12" x14ac:dyDescent="0.5">
      <c r="A27" s="26"/>
      <c r="B27" s="56" t="s">
        <v>93</v>
      </c>
      <c r="C27" s="56"/>
      <c r="D27" s="56"/>
      <c r="E27" s="56"/>
      <c r="F27" s="76"/>
      <c r="G27" s="26"/>
      <c r="H27" s="56" t="s">
        <v>93</v>
      </c>
      <c r="I27" s="56"/>
      <c r="J27" s="56"/>
      <c r="K27" s="56"/>
      <c r="L27" s="76"/>
    </row>
    <row r="28" spans="1:12" x14ac:dyDescent="0.5">
      <c r="A28" s="26"/>
      <c r="B28" s="56" t="s">
        <v>94</v>
      </c>
      <c r="C28" s="56"/>
      <c r="D28" s="56"/>
      <c r="E28" s="56"/>
      <c r="F28" s="76"/>
      <c r="G28" s="26"/>
      <c r="H28" s="56" t="s">
        <v>94</v>
      </c>
      <c r="I28" s="56"/>
      <c r="J28" s="56"/>
      <c r="K28" s="56"/>
      <c r="L28" s="76"/>
    </row>
    <row r="29" spans="1:12" x14ac:dyDescent="0.5">
      <c r="A29" s="73"/>
      <c r="B29" s="75"/>
      <c r="C29" s="75"/>
      <c r="D29" s="75"/>
      <c r="E29" s="75"/>
      <c r="F29" s="77"/>
      <c r="G29" s="73"/>
      <c r="H29" s="75"/>
      <c r="I29" s="75"/>
      <c r="J29" s="75"/>
      <c r="K29" s="75"/>
      <c r="L29" s="77"/>
    </row>
  </sheetData>
  <mergeCells count="8">
    <mergeCell ref="A4:F4"/>
    <mergeCell ref="G4:L4"/>
    <mergeCell ref="A14:F14"/>
    <mergeCell ref="G14:L14"/>
    <mergeCell ref="A2:L2"/>
    <mergeCell ref="G5:L5"/>
    <mergeCell ref="G6:L6"/>
    <mergeCell ref="G7:L7"/>
  </mergeCells>
  <pageMargins left="0.39370078740157483" right="0.39370078740157483" top="0.74803149606299213" bottom="0.74803149606299213" header="0.31496062992125984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zoomScaleNormal="100" workbookViewId="0">
      <selection activeCell="L18" sqref="L18"/>
    </sheetView>
  </sheetViews>
  <sheetFormatPr defaultColWidth="9" defaultRowHeight="23.25" x14ac:dyDescent="0.5"/>
  <cols>
    <col min="1" max="11" width="9" style="2"/>
    <col min="12" max="12" width="8.83203125" style="2" customWidth="1"/>
    <col min="13" max="13" width="9" style="2" hidden="1" customWidth="1"/>
    <col min="14" max="16384" width="9" style="2"/>
  </cols>
  <sheetData>
    <row r="2" spans="1:12" x14ac:dyDescent="0.5">
      <c r="A2" s="154">
        <v>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2" x14ac:dyDescent="0.5">
      <c r="A3" s="2" t="s">
        <v>218</v>
      </c>
    </row>
    <row r="4" spans="1:12" x14ac:dyDescent="0.5">
      <c r="A4" s="151" t="s">
        <v>210</v>
      </c>
      <c r="B4" s="152"/>
      <c r="C4" s="152"/>
      <c r="D4" s="152"/>
      <c r="E4" s="152"/>
      <c r="F4" s="153"/>
      <c r="G4" s="151" t="s">
        <v>239</v>
      </c>
      <c r="H4" s="152"/>
      <c r="I4" s="152"/>
      <c r="J4" s="152"/>
      <c r="K4" s="152"/>
      <c r="L4" s="153"/>
    </row>
    <row r="5" spans="1:12" x14ac:dyDescent="0.5">
      <c r="A5" s="71" t="s">
        <v>213</v>
      </c>
      <c r="B5" s="54"/>
      <c r="C5" s="54"/>
      <c r="D5" s="54"/>
      <c r="E5" s="54"/>
      <c r="F5" s="55"/>
      <c r="G5" s="71" t="s">
        <v>213</v>
      </c>
      <c r="H5" s="54"/>
      <c r="I5" s="54"/>
      <c r="J5" s="54"/>
      <c r="K5" s="54"/>
      <c r="L5" s="55"/>
    </row>
    <row r="6" spans="1:12" x14ac:dyDescent="0.5">
      <c r="A6" s="26"/>
      <c r="B6" s="56"/>
      <c r="C6" s="56" t="s">
        <v>100</v>
      </c>
      <c r="D6" s="56"/>
      <c r="E6" s="56"/>
      <c r="F6" s="76"/>
      <c r="G6" s="26"/>
      <c r="H6" s="56"/>
      <c r="I6" s="56" t="s">
        <v>100</v>
      </c>
      <c r="J6" s="56"/>
      <c r="K6" s="56"/>
      <c r="L6" s="76"/>
    </row>
    <row r="7" spans="1:12" x14ac:dyDescent="0.5">
      <c r="A7" s="26"/>
      <c r="B7" s="56"/>
      <c r="C7" s="56" t="s">
        <v>101</v>
      </c>
      <c r="D7" s="56"/>
      <c r="E7" s="56"/>
      <c r="F7" s="76"/>
      <c r="G7" s="26"/>
      <c r="H7" s="56"/>
      <c r="I7" s="56" t="s">
        <v>101</v>
      </c>
      <c r="J7" s="56"/>
      <c r="K7" s="56"/>
      <c r="L7" s="76"/>
    </row>
    <row r="8" spans="1:12" x14ac:dyDescent="0.5">
      <c r="A8" s="26" t="s">
        <v>102</v>
      </c>
      <c r="B8" s="56"/>
      <c r="C8" s="56"/>
      <c r="D8" s="56"/>
      <c r="E8" s="56"/>
      <c r="F8" s="76"/>
      <c r="G8" s="158" t="s">
        <v>102</v>
      </c>
      <c r="H8" s="159"/>
      <c r="I8" s="159"/>
      <c r="J8" s="159"/>
      <c r="K8" s="159"/>
      <c r="L8" s="160"/>
    </row>
    <row r="9" spans="1:12" x14ac:dyDescent="0.5">
      <c r="A9" s="26" t="s">
        <v>103</v>
      </c>
      <c r="B9" s="56"/>
      <c r="C9" s="56"/>
      <c r="D9" s="56"/>
      <c r="E9" s="56"/>
      <c r="F9" s="76"/>
      <c r="G9" s="158" t="s">
        <v>103</v>
      </c>
      <c r="H9" s="159"/>
      <c r="I9" s="159"/>
      <c r="J9" s="159"/>
      <c r="K9" s="159"/>
      <c r="L9" s="160"/>
    </row>
    <row r="10" spans="1:12" x14ac:dyDescent="0.5">
      <c r="A10" s="26" t="s">
        <v>103</v>
      </c>
      <c r="B10" s="56"/>
      <c r="C10" s="56"/>
      <c r="D10" s="56"/>
      <c r="E10" s="56"/>
      <c r="F10" s="76"/>
      <c r="G10" s="158" t="s">
        <v>103</v>
      </c>
      <c r="H10" s="159"/>
      <c r="I10" s="159"/>
      <c r="J10" s="159"/>
      <c r="K10" s="159"/>
      <c r="L10" s="160"/>
    </row>
    <row r="11" spans="1:12" x14ac:dyDescent="0.5">
      <c r="A11" s="26"/>
      <c r="B11" s="56" t="s">
        <v>97</v>
      </c>
      <c r="C11" s="56"/>
      <c r="D11" s="56"/>
      <c r="E11" s="56"/>
      <c r="F11" s="76"/>
      <c r="G11" s="26"/>
      <c r="H11" s="56" t="s">
        <v>97</v>
      </c>
      <c r="I11" s="56"/>
      <c r="J11" s="56"/>
      <c r="K11" s="56"/>
      <c r="L11" s="76"/>
    </row>
    <row r="12" spans="1:12" x14ac:dyDescent="0.5">
      <c r="A12" s="26"/>
      <c r="B12" s="56" t="s">
        <v>92</v>
      </c>
      <c r="C12" s="56"/>
      <c r="D12" s="56"/>
      <c r="E12" s="56"/>
      <c r="F12" s="76"/>
      <c r="G12" s="26"/>
      <c r="H12" s="56" t="s">
        <v>92</v>
      </c>
      <c r="I12" s="56"/>
      <c r="J12" s="56"/>
      <c r="K12" s="56"/>
      <c r="L12" s="76"/>
    </row>
    <row r="13" spans="1:12" x14ac:dyDescent="0.5">
      <c r="A13" s="26"/>
      <c r="B13" s="56" t="s">
        <v>93</v>
      </c>
      <c r="C13" s="56"/>
      <c r="D13" s="56"/>
      <c r="E13" s="56"/>
      <c r="F13" s="76"/>
      <c r="G13" s="26"/>
      <c r="H13" s="56" t="s">
        <v>93</v>
      </c>
      <c r="I13" s="56"/>
      <c r="J13" s="56"/>
      <c r="K13" s="56"/>
      <c r="L13" s="76"/>
    </row>
    <row r="14" spans="1:12" x14ac:dyDescent="0.5">
      <c r="A14" s="26"/>
      <c r="B14" s="56" t="s">
        <v>94</v>
      </c>
      <c r="C14" s="56"/>
      <c r="D14" s="56"/>
      <c r="E14" s="56"/>
      <c r="F14" s="76"/>
      <c r="G14" s="26"/>
      <c r="H14" s="56" t="s">
        <v>94</v>
      </c>
      <c r="I14" s="56"/>
      <c r="J14" s="56"/>
      <c r="K14" s="56"/>
      <c r="L14" s="76"/>
    </row>
    <row r="15" spans="1:12" x14ac:dyDescent="0.5">
      <c r="A15" s="26"/>
      <c r="B15" s="56"/>
      <c r="C15" s="56"/>
      <c r="D15" s="56"/>
      <c r="E15" s="56"/>
      <c r="F15" s="76"/>
      <c r="G15" s="26"/>
      <c r="H15" s="56"/>
      <c r="I15" s="56"/>
      <c r="J15" s="56"/>
      <c r="K15" s="56"/>
      <c r="L15" s="76"/>
    </row>
    <row r="16" spans="1:12" x14ac:dyDescent="0.5">
      <c r="A16" s="26" t="s">
        <v>214</v>
      </c>
      <c r="B16" s="56"/>
      <c r="C16" s="56"/>
      <c r="D16" s="56"/>
      <c r="E16" s="56"/>
      <c r="F16" s="76"/>
      <c r="G16" s="26" t="s">
        <v>214</v>
      </c>
      <c r="H16" s="56"/>
      <c r="I16" s="56"/>
      <c r="J16" s="56"/>
      <c r="K16" s="56"/>
      <c r="L16" s="76"/>
    </row>
    <row r="17" spans="1:12" x14ac:dyDescent="0.5">
      <c r="A17" s="26"/>
      <c r="B17" s="56"/>
      <c r="C17" s="56" t="s">
        <v>100</v>
      </c>
      <c r="D17" s="56"/>
      <c r="E17" s="56"/>
      <c r="F17" s="76"/>
      <c r="G17" s="26"/>
      <c r="H17" s="56"/>
      <c r="I17" s="56" t="s">
        <v>100</v>
      </c>
      <c r="J17" s="56"/>
      <c r="K17" s="56"/>
      <c r="L17" s="76"/>
    </row>
    <row r="18" spans="1:12" x14ac:dyDescent="0.5">
      <c r="A18" s="26"/>
      <c r="B18" s="56"/>
      <c r="C18" s="56" t="s">
        <v>101</v>
      </c>
      <c r="D18" s="56"/>
      <c r="E18" s="56"/>
      <c r="F18" s="76"/>
      <c r="G18" s="26"/>
      <c r="H18" s="56"/>
      <c r="I18" s="56" t="s">
        <v>101</v>
      </c>
      <c r="J18" s="56"/>
      <c r="K18" s="56"/>
      <c r="L18" s="76"/>
    </row>
    <row r="19" spans="1:12" x14ac:dyDescent="0.5">
      <c r="A19" s="26" t="s">
        <v>102</v>
      </c>
      <c r="B19" s="56"/>
      <c r="C19" s="56"/>
      <c r="D19" s="56"/>
      <c r="E19" s="56"/>
      <c r="F19" s="76"/>
      <c r="G19" s="158" t="s">
        <v>102</v>
      </c>
      <c r="H19" s="159"/>
      <c r="I19" s="159"/>
      <c r="J19" s="159"/>
      <c r="K19" s="159"/>
      <c r="L19" s="160"/>
    </row>
    <row r="20" spans="1:12" x14ac:dyDescent="0.5">
      <c r="A20" s="26" t="s">
        <v>103</v>
      </c>
      <c r="B20" s="56"/>
      <c r="C20" s="56"/>
      <c r="D20" s="56"/>
      <c r="E20" s="56"/>
      <c r="F20" s="76"/>
      <c r="G20" s="158" t="s">
        <v>103</v>
      </c>
      <c r="H20" s="159"/>
      <c r="I20" s="159"/>
      <c r="J20" s="159"/>
      <c r="K20" s="159"/>
      <c r="L20" s="160"/>
    </row>
    <row r="21" spans="1:12" x14ac:dyDescent="0.5">
      <c r="A21" s="26" t="s">
        <v>103</v>
      </c>
      <c r="B21" s="56"/>
      <c r="C21" s="56"/>
      <c r="D21" s="56"/>
      <c r="E21" s="56"/>
      <c r="F21" s="76"/>
      <c r="G21" s="158" t="s">
        <v>103</v>
      </c>
      <c r="H21" s="159"/>
      <c r="I21" s="159"/>
      <c r="J21" s="159"/>
      <c r="K21" s="159"/>
      <c r="L21" s="160"/>
    </row>
    <row r="22" spans="1:12" x14ac:dyDescent="0.5">
      <c r="A22" s="26"/>
      <c r="B22" s="56" t="s">
        <v>97</v>
      </c>
      <c r="C22" s="56"/>
      <c r="D22" s="56"/>
      <c r="E22" s="56"/>
      <c r="F22" s="76"/>
      <c r="G22" s="26"/>
      <c r="H22" s="56" t="s">
        <v>97</v>
      </c>
      <c r="I22" s="56"/>
      <c r="J22" s="56"/>
      <c r="K22" s="56"/>
      <c r="L22" s="76"/>
    </row>
    <row r="23" spans="1:12" x14ac:dyDescent="0.5">
      <c r="A23" s="26"/>
      <c r="B23" s="56" t="s">
        <v>92</v>
      </c>
      <c r="C23" s="56"/>
      <c r="D23" s="56"/>
      <c r="E23" s="56"/>
      <c r="F23" s="76"/>
      <c r="G23" s="26"/>
      <c r="H23" s="56" t="s">
        <v>92</v>
      </c>
      <c r="I23" s="56"/>
      <c r="J23" s="56"/>
      <c r="K23" s="56"/>
      <c r="L23" s="76"/>
    </row>
    <row r="24" spans="1:12" x14ac:dyDescent="0.5">
      <c r="A24" s="26"/>
      <c r="B24" s="56" t="s">
        <v>93</v>
      </c>
      <c r="C24" s="56"/>
      <c r="D24" s="56"/>
      <c r="E24" s="56"/>
      <c r="F24" s="76"/>
      <c r="G24" s="26"/>
      <c r="H24" s="56" t="s">
        <v>93</v>
      </c>
      <c r="I24" s="56"/>
      <c r="J24" s="56"/>
      <c r="K24" s="56"/>
      <c r="L24" s="76"/>
    </row>
    <row r="25" spans="1:12" x14ac:dyDescent="0.5">
      <c r="A25" s="26"/>
      <c r="B25" s="56" t="s">
        <v>94</v>
      </c>
      <c r="C25" s="56"/>
      <c r="D25" s="56"/>
      <c r="E25" s="56"/>
      <c r="F25" s="76"/>
      <c r="G25" s="26"/>
      <c r="H25" s="56" t="s">
        <v>94</v>
      </c>
      <c r="I25" s="56"/>
      <c r="J25" s="56"/>
      <c r="K25" s="56"/>
      <c r="L25" s="76"/>
    </row>
    <row r="26" spans="1:12" x14ac:dyDescent="0.5">
      <c r="A26" s="73"/>
      <c r="B26" s="75"/>
      <c r="C26" s="75"/>
      <c r="D26" s="75"/>
      <c r="E26" s="75"/>
      <c r="F26" s="77"/>
      <c r="G26" s="73"/>
      <c r="H26" s="75"/>
      <c r="I26" s="75"/>
      <c r="J26" s="75"/>
      <c r="K26" s="75"/>
      <c r="L26" s="77"/>
    </row>
  </sheetData>
  <mergeCells count="9">
    <mergeCell ref="G20:L20"/>
    <mergeCell ref="G21:L21"/>
    <mergeCell ref="A4:F4"/>
    <mergeCell ref="G4:L4"/>
    <mergeCell ref="A2:L2"/>
    <mergeCell ref="G8:L8"/>
    <mergeCell ref="G9:L9"/>
    <mergeCell ref="G10:L10"/>
    <mergeCell ref="G19:L19"/>
  </mergeCells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16" zoomScaleNormal="100" workbookViewId="0">
      <selection activeCell="I24" sqref="I24"/>
    </sheetView>
  </sheetViews>
  <sheetFormatPr defaultRowHeight="21" x14ac:dyDescent="0.45"/>
  <cols>
    <col min="1" max="1" width="38.33203125" customWidth="1"/>
    <col min="2" max="2" width="8.6640625" customWidth="1"/>
    <col min="3" max="3" width="8.1640625" customWidth="1"/>
    <col min="4" max="4" width="8.6640625" customWidth="1"/>
    <col min="5" max="5" width="8" customWidth="1"/>
    <col min="6" max="6" width="8.6640625" customWidth="1"/>
    <col min="7" max="7" width="11" customWidth="1"/>
    <col min="8" max="8" width="11.6640625" customWidth="1"/>
    <col min="9" max="9" width="12.6640625" customWidth="1"/>
  </cols>
  <sheetData>
    <row r="1" spans="1:9" ht="24.6" customHeight="1" x14ac:dyDescent="0.55000000000000004">
      <c r="I1" s="90" t="s">
        <v>138</v>
      </c>
    </row>
    <row r="2" spans="1:9" ht="27.6" customHeight="1" x14ac:dyDescent="0.55000000000000004">
      <c r="A2" s="137" t="s">
        <v>67</v>
      </c>
      <c r="B2" s="137"/>
      <c r="C2" s="137"/>
      <c r="D2" s="137"/>
      <c r="E2" s="137"/>
      <c r="F2" s="137"/>
      <c r="G2" s="137"/>
      <c r="H2" s="137"/>
      <c r="I2" s="137"/>
    </row>
    <row r="3" spans="1:9" ht="18" customHeight="1" x14ac:dyDescent="0.5">
      <c r="A3" s="3"/>
      <c r="B3" s="4"/>
      <c r="C3" s="4"/>
      <c r="D3" s="4"/>
      <c r="E3" s="4"/>
      <c r="F3" s="4"/>
      <c r="G3" s="4"/>
      <c r="H3" s="4"/>
      <c r="I3" s="4"/>
    </row>
    <row r="4" spans="1:9" ht="23.25" x14ac:dyDescent="0.5">
      <c r="A4" s="5" t="s">
        <v>78</v>
      </c>
      <c r="B4" s="4"/>
      <c r="C4" s="4"/>
      <c r="D4" s="4"/>
      <c r="E4" s="4"/>
      <c r="F4" s="4"/>
      <c r="G4" s="4"/>
      <c r="H4" s="4"/>
      <c r="I4" s="4"/>
    </row>
    <row r="5" spans="1:9" ht="23.25" x14ac:dyDescent="0.5">
      <c r="A5" s="5" t="s">
        <v>68</v>
      </c>
      <c r="B5" s="4"/>
      <c r="C5" s="4"/>
      <c r="D5" s="4"/>
      <c r="E5" s="4"/>
      <c r="F5" s="4"/>
      <c r="G5" s="4"/>
      <c r="H5" s="4"/>
      <c r="I5" s="4"/>
    </row>
    <row r="6" spans="1:9" ht="23.25" x14ac:dyDescent="0.5">
      <c r="A6" s="3" t="s">
        <v>69</v>
      </c>
      <c r="B6" s="4"/>
      <c r="C6" s="4"/>
      <c r="D6" s="4"/>
      <c r="E6" s="4"/>
      <c r="F6" s="4" t="s">
        <v>74</v>
      </c>
      <c r="G6" s="4"/>
      <c r="H6" s="4"/>
      <c r="I6" s="4"/>
    </row>
    <row r="7" spans="1:9" ht="23.25" x14ac:dyDescent="0.5">
      <c r="A7" s="121" t="s">
        <v>241</v>
      </c>
      <c r="B7" s="6" t="s">
        <v>232</v>
      </c>
      <c r="C7" s="2"/>
      <c r="D7" s="2"/>
      <c r="E7" s="2"/>
      <c r="F7" s="2"/>
      <c r="G7" s="2"/>
      <c r="H7" s="2"/>
      <c r="I7" s="2"/>
    </row>
    <row r="8" spans="1:9" ht="23.25" x14ac:dyDescent="0.5">
      <c r="A8" s="121" t="s">
        <v>240</v>
      </c>
      <c r="B8" s="6" t="s">
        <v>233</v>
      </c>
      <c r="C8" s="2"/>
      <c r="D8" s="2"/>
      <c r="E8" s="2"/>
      <c r="F8" s="2"/>
      <c r="G8" s="2"/>
      <c r="H8" s="2"/>
      <c r="I8" s="2"/>
    </row>
    <row r="9" spans="1:9" ht="23.25" x14ac:dyDescent="0.5">
      <c r="A9" s="118" t="str">
        <f>'สรุปทั้ง 2 รอบ ส่วนที่ 1-2 '!A8</f>
        <v>ชื่อผู้รับการประเมิน (นาย/นาง/นางสาว)  นางสาววรารัฐ   ยัพราษฎร์</v>
      </c>
      <c r="B9" s="119"/>
      <c r="C9" s="119"/>
      <c r="D9" s="119"/>
      <c r="E9" s="119"/>
      <c r="F9" s="119"/>
      <c r="G9" s="119"/>
      <c r="H9" s="119"/>
      <c r="I9" s="119"/>
    </row>
    <row r="10" spans="1:9" ht="23.25" x14ac:dyDescent="0.5">
      <c r="A10" s="118" t="s">
        <v>248</v>
      </c>
      <c r="B10" s="119"/>
      <c r="C10" s="119"/>
      <c r="D10" s="119"/>
      <c r="E10" s="119"/>
      <c r="F10" s="119"/>
      <c r="G10" s="119"/>
      <c r="H10" s="119"/>
      <c r="I10" s="119"/>
    </row>
    <row r="11" spans="1:9" ht="23.25" x14ac:dyDescent="0.5">
      <c r="A11" s="118" t="s">
        <v>249</v>
      </c>
      <c r="B11" s="119"/>
      <c r="C11" s="119"/>
      <c r="D11" s="119"/>
      <c r="E11" s="119"/>
      <c r="F11" s="119"/>
      <c r="G11" s="119"/>
      <c r="H11" s="119"/>
      <c r="I11" s="119"/>
    </row>
    <row r="12" spans="1:9" ht="23.25" x14ac:dyDescent="0.5">
      <c r="A12" s="120" t="str">
        <f>'สรุปทั้ง 2 รอบ ส่วนที่ 1-2 '!A11</f>
        <v>ตำแหน่ง  พนักงานราชการ  กลุ่มงาน..บริหารทั่วไป...........................สังกัด.  โรงเรียนเมืองแกพิทยาสรรค์</v>
      </c>
      <c r="B12" s="119"/>
      <c r="C12" s="119"/>
      <c r="D12" s="119"/>
      <c r="E12" s="119"/>
      <c r="F12" s="119"/>
      <c r="G12" s="119"/>
      <c r="H12" s="119"/>
      <c r="I12" s="119"/>
    </row>
    <row r="13" spans="1:9" ht="23.25" x14ac:dyDescent="0.5">
      <c r="A13" s="161" t="s">
        <v>70</v>
      </c>
      <c r="B13" s="163" t="s">
        <v>71</v>
      </c>
      <c r="C13" s="164"/>
      <c r="D13" s="164"/>
      <c r="E13" s="164"/>
      <c r="F13" s="165"/>
      <c r="G13" s="7" t="s">
        <v>0</v>
      </c>
      <c r="H13" s="8" t="s">
        <v>2</v>
      </c>
      <c r="I13" s="9" t="s">
        <v>65</v>
      </c>
    </row>
    <row r="14" spans="1:9" ht="23.25" x14ac:dyDescent="0.5">
      <c r="A14" s="162"/>
      <c r="B14" s="10">
        <v>1</v>
      </c>
      <c r="C14" s="11">
        <v>2</v>
      </c>
      <c r="D14" s="11">
        <v>3</v>
      </c>
      <c r="E14" s="11">
        <v>4</v>
      </c>
      <c r="F14" s="12">
        <v>5</v>
      </c>
      <c r="G14" s="13" t="s">
        <v>85</v>
      </c>
      <c r="H14" s="14" t="s">
        <v>84</v>
      </c>
      <c r="I14" s="15" t="s">
        <v>72</v>
      </c>
    </row>
    <row r="15" spans="1:9" ht="32.450000000000003" customHeight="1" x14ac:dyDescent="0.5">
      <c r="A15" s="16" t="s">
        <v>222</v>
      </c>
      <c r="B15" s="17"/>
      <c r="C15" s="17"/>
      <c r="D15" s="17"/>
      <c r="E15" s="17"/>
      <c r="F15" s="78">
        <v>5</v>
      </c>
      <c r="G15" s="14">
        <f>SUM(B15:F15)</f>
        <v>5</v>
      </c>
      <c r="H15" s="14">
        <v>20</v>
      </c>
      <c r="I15" s="11">
        <f>G15*H15</f>
        <v>100</v>
      </c>
    </row>
    <row r="16" spans="1:9" ht="34.9" customHeight="1" x14ac:dyDescent="0.5">
      <c r="A16" s="16" t="s">
        <v>223</v>
      </c>
      <c r="B16" s="17"/>
      <c r="C16" s="17"/>
      <c r="D16" s="17"/>
      <c r="E16" s="17"/>
      <c r="F16" s="17">
        <v>5</v>
      </c>
      <c r="G16" s="14">
        <f>SUM(B16:F16)</f>
        <v>5</v>
      </c>
      <c r="H16" s="14">
        <v>20</v>
      </c>
      <c r="I16" s="11">
        <f>G16*H16</f>
        <v>100</v>
      </c>
    </row>
    <row r="17" spans="1:9" ht="33.6" customHeight="1" x14ac:dyDescent="0.5">
      <c r="A17" s="16" t="s">
        <v>224</v>
      </c>
      <c r="B17" s="17"/>
      <c r="C17" s="17"/>
      <c r="D17" s="17"/>
      <c r="E17" s="17"/>
      <c r="F17" s="17">
        <v>5</v>
      </c>
      <c r="G17" s="14">
        <f>SUM(B17:F17)</f>
        <v>5</v>
      </c>
      <c r="H17" s="14">
        <v>20</v>
      </c>
      <c r="I17" s="11">
        <f>G17*H17</f>
        <v>100</v>
      </c>
    </row>
    <row r="18" spans="1:9" ht="36" customHeight="1" x14ac:dyDescent="0.5">
      <c r="A18" s="16" t="s">
        <v>225</v>
      </c>
      <c r="B18" s="17"/>
      <c r="C18" s="17"/>
      <c r="D18" s="17"/>
      <c r="E18" s="17">
        <v>4.5</v>
      </c>
      <c r="F18" s="17"/>
      <c r="G18" s="14">
        <f>SUM(B18:F18)</f>
        <v>4.5</v>
      </c>
      <c r="H18" s="14">
        <v>20</v>
      </c>
      <c r="I18" s="11">
        <f>G18*H18</f>
        <v>90</v>
      </c>
    </row>
    <row r="19" spans="1:9" ht="36" customHeight="1" x14ac:dyDescent="0.5">
      <c r="A19" s="16" t="s">
        <v>226</v>
      </c>
      <c r="B19" s="17"/>
      <c r="C19" s="17"/>
      <c r="D19" s="17"/>
      <c r="E19" s="17">
        <v>4</v>
      </c>
      <c r="F19" s="17"/>
      <c r="G19" s="14">
        <f>SUM(B19:F19)</f>
        <v>4</v>
      </c>
      <c r="H19" s="14">
        <v>20</v>
      </c>
      <c r="I19" s="11">
        <f>G19*H19</f>
        <v>80</v>
      </c>
    </row>
    <row r="20" spans="1:9" ht="36" customHeight="1" x14ac:dyDescent="0.5">
      <c r="A20" s="16"/>
      <c r="B20" s="17"/>
      <c r="C20" s="17"/>
      <c r="D20" s="17"/>
      <c r="E20" s="17"/>
      <c r="F20" s="17"/>
      <c r="G20" s="11"/>
      <c r="H20" s="11"/>
      <c r="I20" s="11"/>
    </row>
    <row r="21" spans="1:9" ht="38.450000000000003" customHeight="1" x14ac:dyDescent="0.5">
      <c r="A21" s="16"/>
      <c r="B21" s="17"/>
      <c r="C21" s="17"/>
      <c r="D21" s="17"/>
      <c r="E21" s="17"/>
      <c r="F21" s="17"/>
      <c r="G21" s="11"/>
      <c r="H21" s="11"/>
      <c r="I21" s="11"/>
    </row>
    <row r="22" spans="1:9" ht="34.9" customHeight="1" x14ac:dyDescent="0.5">
      <c r="A22" s="18"/>
      <c r="B22" s="19"/>
      <c r="C22" s="19"/>
      <c r="D22" s="19"/>
      <c r="E22" s="19"/>
      <c r="F22" s="19"/>
      <c r="G22" s="11" t="s">
        <v>1</v>
      </c>
      <c r="H22" s="20">
        <v>1</v>
      </c>
      <c r="I22" s="11">
        <f>SUM(I15:I21)/100</f>
        <v>4.7</v>
      </c>
    </row>
    <row r="23" spans="1:9" ht="32.450000000000003" customHeight="1" x14ac:dyDescent="0.5">
      <c r="A23" s="18" t="s">
        <v>66</v>
      </c>
      <c r="B23" s="19"/>
      <c r="C23" s="19"/>
      <c r="D23" s="19"/>
      <c r="E23" s="19"/>
      <c r="F23" s="19"/>
      <c r="G23" s="19"/>
      <c r="H23" s="78" t="s">
        <v>73</v>
      </c>
      <c r="I23" s="11">
        <f>I22*20</f>
        <v>94</v>
      </c>
    </row>
    <row r="24" spans="1:9" ht="23.25" x14ac:dyDescent="0.5">
      <c r="A24" s="21" t="s">
        <v>139</v>
      </c>
      <c r="B24" s="4"/>
      <c r="C24" s="4"/>
      <c r="D24" s="4"/>
      <c r="E24" s="4"/>
      <c r="F24" s="4"/>
      <c r="G24" s="4"/>
      <c r="H24" s="4"/>
      <c r="I24" s="4"/>
    </row>
    <row r="25" spans="1:9" ht="23.25" x14ac:dyDescent="0.5">
      <c r="A25" s="21"/>
      <c r="B25" s="4"/>
      <c r="C25" s="4"/>
      <c r="D25" s="4"/>
      <c r="E25" s="4"/>
      <c r="F25" s="4"/>
      <c r="G25" s="4"/>
      <c r="H25" s="4"/>
      <c r="I25" s="4"/>
    </row>
    <row r="26" spans="1:9" ht="23.25" x14ac:dyDescent="0.5">
      <c r="A26" s="4"/>
      <c r="B26" s="4"/>
      <c r="C26" s="4"/>
      <c r="D26" s="4"/>
      <c r="E26" s="4"/>
      <c r="F26" s="4"/>
      <c r="G26" s="4"/>
      <c r="H26" s="4"/>
      <c r="I26" s="4"/>
    </row>
    <row r="27" spans="1:9" ht="23.25" x14ac:dyDescent="0.5">
      <c r="A27" s="4"/>
      <c r="B27" s="4"/>
      <c r="C27" s="4"/>
      <c r="D27" s="4"/>
      <c r="E27" s="4"/>
      <c r="F27" s="4"/>
      <c r="G27" s="4"/>
      <c r="H27" s="4"/>
      <c r="I27" s="4"/>
    </row>
    <row r="28" spans="1:9" ht="23.25" x14ac:dyDescent="0.5">
      <c r="A28" s="4"/>
      <c r="B28" s="4"/>
      <c r="C28" s="4"/>
      <c r="D28" s="4"/>
      <c r="E28" s="4"/>
      <c r="F28" s="4"/>
      <c r="G28" s="4"/>
      <c r="H28" s="4"/>
      <c r="I28" s="4"/>
    </row>
    <row r="29" spans="1:9" ht="23.25" x14ac:dyDescent="0.5">
      <c r="A29" s="4"/>
      <c r="B29" s="4"/>
      <c r="C29" s="4"/>
      <c r="D29" s="4"/>
      <c r="E29" s="4"/>
      <c r="F29" s="4"/>
      <c r="G29" s="4"/>
      <c r="H29" s="4"/>
      <c r="I29" s="4"/>
    </row>
    <row r="30" spans="1:9" ht="23.25" x14ac:dyDescent="0.5">
      <c r="A30" s="4"/>
      <c r="B30" s="4"/>
      <c r="C30" s="4"/>
      <c r="D30" s="4"/>
      <c r="E30" s="4"/>
      <c r="F30" s="4"/>
      <c r="G30" s="4"/>
      <c r="H30" s="4"/>
      <c r="I30" s="4"/>
    </row>
    <row r="31" spans="1:9" ht="23.25" x14ac:dyDescent="0.5">
      <c r="A31" s="4"/>
      <c r="B31" s="4"/>
      <c r="C31" s="4"/>
      <c r="D31" s="4"/>
      <c r="E31" s="4"/>
      <c r="F31" s="4"/>
      <c r="G31" s="4"/>
      <c r="H31" s="4"/>
      <c r="I31" s="4"/>
    </row>
    <row r="32" spans="1:9" ht="23.25" x14ac:dyDescent="0.5">
      <c r="A32" s="4"/>
      <c r="B32" s="4"/>
      <c r="C32" s="4"/>
      <c r="D32" s="4"/>
      <c r="E32" s="4"/>
      <c r="F32" s="4"/>
      <c r="G32" s="4"/>
      <c r="H32" s="4"/>
      <c r="I32" s="4"/>
    </row>
    <row r="33" spans="1:9" ht="23.25" x14ac:dyDescent="0.5">
      <c r="A33" s="4"/>
      <c r="B33" s="4"/>
      <c r="C33" s="4"/>
      <c r="D33" s="4"/>
      <c r="E33" s="4"/>
      <c r="F33" s="4"/>
      <c r="G33" s="4"/>
      <c r="H33" s="4"/>
      <c r="I33" s="4"/>
    </row>
    <row r="34" spans="1:9" ht="23.25" x14ac:dyDescent="0.5">
      <c r="A34" s="4"/>
      <c r="B34" s="4"/>
      <c r="C34" s="4"/>
      <c r="D34" s="4"/>
      <c r="E34" s="4"/>
      <c r="F34" s="4"/>
      <c r="G34" s="4"/>
      <c r="H34" s="4"/>
      <c r="I34" s="4"/>
    </row>
    <row r="35" spans="1:9" ht="23.25" x14ac:dyDescent="0.5">
      <c r="A35" s="4"/>
      <c r="B35" s="4"/>
      <c r="C35" s="4"/>
      <c r="D35" s="4"/>
      <c r="E35" s="4"/>
      <c r="F35" s="4"/>
      <c r="G35" s="4"/>
      <c r="H35" s="4"/>
      <c r="I35" s="4"/>
    </row>
    <row r="36" spans="1:9" ht="23.25" x14ac:dyDescent="0.5">
      <c r="A36" s="4"/>
      <c r="B36" s="4"/>
      <c r="C36" s="4"/>
      <c r="D36" s="4"/>
      <c r="E36" s="4"/>
      <c r="F36" s="4"/>
      <c r="G36" s="4"/>
      <c r="H36" s="4"/>
      <c r="I36" s="4"/>
    </row>
    <row r="37" spans="1:9" ht="23.25" x14ac:dyDescent="0.5">
      <c r="A37" s="4"/>
      <c r="B37" s="4"/>
      <c r="C37" s="4"/>
      <c r="D37" s="4"/>
      <c r="E37" s="4"/>
      <c r="F37" s="4"/>
      <c r="G37" s="4"/>
      <c r="H37" s="4"/>
      <c r="I37" s="4"/>
    </row>
    <row r="38" spans="1:9" ht="23.25" x14ac:dyDescent="0.5">
      <c r="A38" s="4"/>
      <c r="B38" s="4"/>
      <c r="C38" s="4"/>
      <c r="D38" s="4"/>
      <c r="E38" s="4"/>
      <c r="F38" s="4"/>
      <c r="G38" s="4"/>
      <c r="H38" s="4"/>
      <c r="I38" s="4"/>
    </row>
    <row r="39" spans="1:9" ht="23.25" x14ac:dyDescent="0.5">
      <c r="A39" s="4"/>
      <c r="B39" s="4"/>
      <c r="C39" s="4"/>
      <c r="D39" s="4"/>
      <c r="E39" s="4"/>
      <c r="F39" s="4"/>
      <c r="G39" s="4"/>
      <c r="H39" s="4"/>
      <c r="I39" s="4"/>
    </row>
    <row r="40" spans="1:9" ht="23.25" x14ac:dyDescent="0.5">
      <c r="A40" s="4"/>
      <c r="B40" s="4"/>
      <c r="C40" s="4"/>
      <c r="D40" s="4"/>
      <c r="E40" s="4"/>
      <c r="F40" s="4"/>
      <c r="G40" s="4"/>
      <c r="H40" s="4"/>
      <c r="I40" s="4"/>
    </row>
    <row r="41" spans="1:9" ht="23.25" x14ac:dyDescent="0.5">
      <c r="A41" s="4"/>
      <c r="B41" s="4"/>
      <c r="C41" s="4"/>
      <c r="D41" s="4"/>
      <c r="E41" s="4"/>
      <c r="F41" s="4"/>
      <c r="G41" s="4"/>
      <c r="H41" s="4"/>
      <c r="I41" s="4"/>
    </row>
    <row r="42" spans="1:9" ht="23.25" x14ac:dyDescent="0.5">
      <c r="A42" s="4"/>
      <c r="B42" s="4"/>
      <c r="C42" s="4"/>
      <c r="D42" s="4"/>
      <c r="E42" s="4"/>
      <c r="F42" s="4"/>
      <c r="G42" s="4"/>
      <c r="H42" s="4"/>
      <c r="I42" s="4"/>
    </row>
    <row r="43" spans="1:9" ht="23.25" x14ac:dyDescent="0.5">
      <c r="A43" s="4"/>
      <c r="B43" s="4"/>
      <c r="C43" s="4"/>
      <c r="D43" s="4"/>
      <c r="E43" s="4"/>
      <c r="F43" s="4"/>
      <c r="G43" s="4"/>
      <c r="H43" s="4"/>
      <c r="I43" s="4"/>
    </row>
    <row r="44" spans="1:9" ht="23.25" x14ac:dyDescent="0.5">
      <c r="A44" s="4"/>
      <c r="B44" s="4"/>
      <c r="C44" s="4"/>
      <c r="D44" s="4"/>
      <c r="E44" s="4"/>
      <c r="F44" s="4"/>
      <c r="G44" s="4"/>
      <c r="H44" s="4"/>
      <c r="I44" s="4"/>
    </row>
    <row r="45" spans="1:9" ht="23.25" x14ac:dyDescent="0.5">
      <c r="A45" s="4"/>
      <c r="B45" s="4"/>
      <c r="C45" s="4"/>
      <c r="D45" s="4"/>
      <c r="E45" s="4"/>
      <c r="F45" s="4"/>
      <c r="G45" s="4"/>
      <c r="H45" s="4"/>
      <c r="I45" s="4"/>
    </row>
    <row r="46" spans="1:9" ht="23.25" x14ac:dyDescent="0.5">
      <c r="A46" s="4"/>
      <c r="B46" s="4"/>
      <c r="C46" s="4"/>
      <c r="D46" s="4"/>
      <c r="E46" s="4"/>
      <c r="F46" s="4"/>
      <c r="G46" s="4"/>
      <c r="H46" s="4"/>
      <c r="I46" s="4"/>
    </row>
    <row r="47" spans="1:9" ht="23.25" x14ac:dyDescent="0.5">
      <c r="A47" s="4"/>
      <c r="B47" s="4"/>
      <c r="C47" s="4"/>
      <c r="D47" s="4"/>
      <c r="E47" s="4"/>
      <c r="F47" s="4"/>
      <c r="G47" s="4"/>
      <c r="H47" s="4"/>
      <c r="I47" s="4"/>
    </row>
    <row r="48" spans="1:9" ht="23.25" x14ac:dyDescent="0.5">
      <c r="A48" s="4"/>
      <c r="B48" s="4"/>
      <c r="C48" s="4"/>
      <c r="D48" s="4"/>
      <c r="E48" s="4"/>
      <c r="F48" s="4"/>
      <c r="G48" s="4"/>
      <c r="H48" s="4"/>
      <c r="I48" s="4"/>
    </row>
    <row r="49" spans="1:9" ht="23.25" x14ac:dyDescent="0.5">
      <c r="A49" s="4"/>
      <c r="B49" s="4"/>
      <c r="C49" s="4"/>
      <c r="D49" s="4"/>
      <c r="E49" s="4"/>
      <c r="F49" s="4"/>
      <c r="G49" s="4"/>
      <c r="H49" s="4"/>
      <c r="I49" s="4"/>
    </row>
    <row r="50" spans="1:9" ht="23.25" x14ac:dyDescent="0.5">
      <c r="A50" s="4"/>
      <c r="B50" s="4"/>
      <c r="C50" s="4"/>
      <c r="D50" s="4"/>
      <c r="E50" s="4"/>
      <c r="F50" s="4"/>
      <c r="G50" s="4"/>
      <c r="H50" s="4"/>
      <c r="I50" s="4"/>
    </row>
    <row r="51" spans="1:9" ht="23.25" x14ac:dyDescent="0.5">
      <c r="A51" s="4"/>
      <c r="B51" s="4"/>
      <c r="C51" s="4"/>
      <c r="D51" s="4"/>
      <c r="E51" s="4"/>
      <c r="F51" s="4"/>
      <c r="G51" s="4"/>
      <c r="H51" s="4"/>
      <c r="I51" s="4"/>
    </row>
    <row r="52" spans="1:9" ht="23.25" x14ac:dyDescent="0.5">
      <c r="A52" s="4"/>
      <c r="B52" s="4"/>
      <c r="C52" s="4"/>
      <c r="D52" s="4"/>
      <c r="E52" s="4"/>
      <c r="F52" s="4"/>
      <c r="G52" s="4"/>
      <c r="H52" s="4"/>
      <c r="I52" s="4"/>
    </row>
    <row r="53" spans="1:9" ht="23.25" x14ac:dyDescent="0.5">
      <c r="A53" s="4"/>
      <c r="B53" s="4"/>
      <c r="C53" s="4"/>
      <c r="D53" s="4"/>
      <c r="E53" s="4"/>
      <c r="F53" s="4"/>
      <c r="G53" s="4"/>
      <c r="H53" s="4"/>
      <c r="I53" s="4"/>
    </row>
    <row r="54" spans="1:9" ht="23.25" x14ac:dyDescent="0.5">
      <c r="A54" s="4"/>
      <c r="B54" s="4"/>
      <c r="C54" s="4"/>
      <c r="D54" s="4"/>
      <c r="E54" s="4"/>
      <c r="F54" s="4"/>
      <c r="G54" s="4"/>
      <c r="H54" s="4"/>
      <c r="I54" s="4"/>
    </row>
    <row r="55" spans="1:9" ht="23.25" x14ac:dyDescent="0.5">
      <c r="A55" s="4"/>
      <c r="B55" s="4"/>
      <c r="C55" s="4"/>
      <c r="D55" s="4"/>
      <c r="E55" s="4"/>
      <c r="F55" s="4"/>
      <c r="G55" s="4"/>
      <c r="H55" s="4"/>
      <c r="I55" s="4"/>
    </row>
    <row r="56" spans="1:9" ht="23.25" x14ac:dyDescent="0.5">
      <c r="A56" s="4"/>
      <c r="B56" s="4"/>
      <c r="C56" s="4"/>
      <c r="D56" s="4"/>
      <c r="E56" s="4"/>
      <c r="F56" s="4"/>
      <c r="G56" s="4"/>
      <c r="H56" s="4"/>
      <c r="I56" s="4"/>
    </row>
    <row r="57" spans="1:9" ht="23.25" x14ac:dyDescent="0.5">
      <c r="A57" s="4"/>
      <c r="B57" s="4"/>
      <c r="C57" s="4"/>
      <c r="D57" s="4"/>
      <c r="E57" s="4"/>
      <c r="F57" s="4"/>
      <c r="G57" s="4"/>
      <c r="H57" s="4"/>
      <c r="I57" s="4"/>
    </row>
    <row r="58" spans="1:9" ht="23.25" x14ac:dyDescent="0.5">
      <c r="A58" s="4"/>
      <c r="B58" s="4"/>
      <c r="C58" s="4"/>
      <c r="D58" s="4"/>
      <c r="E58" s="4"/>
      <c r="F58" s="4"/>
      <c r="G58" s="4"/>
      <c r="H58" s="4"/>
      <c r="I58" s="4"/>
    </row>
    <row r="59" spans="1:9" ht="23.25" x14ac:dyDescent="0.5">
      <c r="A59" s="4"/>
      <c r="B59" s="4"/>
      <c r="C59" s="4"/>
      <c r="D59" s="4"/>
      <c r="E59" s="4"/>
      <c r="F59" s="4"/>
      <c r="G59" s="4"/>
      <c r="H59" s="4"/>
      <c r="I59" s="4"/>
    </row>
    <row r="60" spans="1:9" ht="23.25" x14ac:dyDescent="0.5">
      <c r="A60" s="4"/>
      <c r="B60" s="4"/>
      <c r="C60" s="4"/>
      <c r="D60" s="4"/>
      <c r="E60" s="4"/>
      <c r="F60" s="4"/>
      <c r="G60" s="4"/>
      <c r="H60" s="4"/>
      <c r="I60" s="4"/>
    </row>
    <row r="61" spans="1:9" ht="23.25" x14ac:dyDescent="0.5">
      <c r="A61" s="4"/>
      <c r="B61" s="4"/>
      <c r="C61" s="4"/>
      <c r="D61" s="4"/>
      <c r="E61" s="4"/>
      <c r="F61" s="4"/>
      <c r="G61" s="4"/>
      <c r="H61" s="4"/>
      <c r="I61" s="4"/>
    </row>
    <row r="62" spans="1:9" ht="23.25" x14ac:dyDescent="0.5">
      <c r="A62" s="4"/>
      <c r="B62" s="4"/>
      <c r="C62" s="4"/>
      <c r="D62" s="4"/>
      <c r="E62" s="4"/>
      <c r="F62" s="4"/>
      <c r="G62" s="4"/>
      <c r="H62" s="4"/>
      <c r="I62" s="4"/>
    </row>
    <row r="63" spans="1:9" ht="23.25" x14ac:dyDescent="0.5">
      <c r="A63" s="4"/>
      <c r="B63" s="4"/>
      <c r="C63" s="4"/>
      <c r="D63" s="4"/>
      <c r="E63" s="4"/>
      <c r="F63" s="4"/>
      <c r="G63" s="4"/>
      <c r="H63" s="4"/>
      <c r="I63" s="4"/>
    </row>
    <row r="64" spans="1:9" ht="23.25" x14ac:dyDescent="0.5">
      <c r="A64" s="4"/>
      <c r="B64" s="4"/>
      <c r="C64" s="4"/>
      <c r="D64" s="4"/>
      <c r="E64" s="4"/>
      <c r="F64" s="4"/>
      <c r="G64" s="4"/>
      <c r="H64" s="4"/>
      <c r="I64" s="4"/>
    </row>
    <row r="65" spans="1:9" ht="23.25" x14ac:dyDescent="0.5">
      <c r="A65" s="4"/>
      <c r="B65" s="4"/>
      <c r="C65" s="4"/>
      <c r="D65" s="4"/>
      <c r="E65" s="4"/>
      <c r="F65" s="4"/>
      <c r="G65" s="4"/>
      <c r="H65" s="4"/>
      <c r="I65" s="4"/>
    </row>
    <row r="66" spans="1:9" ht="23.25" x14ac:dyDescent="0.5">
      <c r="A66" s="4"/>
      <c r="B66" s="4"/>
      <c r="C66" s="4"/>
      <c r="D66" s="4"/>
      <c r="E66" s="4"/>
      <c r="F66" s="4"/>
      <c r="G66" s="4"/>
      <c r="H66" s="4"/>
      <c r="I66" s="4"/>
    </row>
    <row r="67" spans="1:9" ht="23.25" x14ac:dyDescent="0.5">
      <c r="A67" s="4"/>
      <c r="B67" s="4"/>
      <c r="C67" s="4"/>
      <c r="D67" s="4"/>
      <c r="E67" s="4"/>
      <c r="F67" s="4"/>
      <c r="G67" s="4"/>
      <c r="H67" s="4"/>
      <c r="I67" s="4"/>
    </row>
    <row r="68" spans="1:9" ht="23.25" x14ac:dyDescent="0.5">
      <c r="A68" s="4"/>
      <c r="B68" s="4"/>
      <c r="C68" s="4"/>
      <c r="D68" s="4"/>
      <c r="E68" s="4"/>
      <c r="F68" s="4"/>
      <c r="G68" s="4"/>
      <c r="H68" s="4"/>
      <c r="I68" s="4"/>
    </row>
    <row r="69" spans="1:9" ht="23.25" x14ac:dyDescent="0.5">
      <c r="A69" s="4"/>
      <c r="B69" s="4"/>
      <c r="C69" s="4"/>
      <c r="D69" s="4"/>
      <c r="E69" s="4"/>
      <c r="F69" s="4"/>
      <c r="G69" s="4"/>
      <c r="H69" s="4"/>
      <c r="I69" s="4"/>
    </row>
    <row r="70" spans="1:9" ht="23.25" x14ac:dyDescent="0.5">
      <c r="A70" s="4"/>
      <c r="B70" s="4"/>
      <c r="C70" s="4"/>
      <c r="D70" s="4"/>
      <c r="E70" s="4"/>
      <c r="F70" s="4"/>
      <c r="G70" s="4"/>
      <c r="H70" s="4"/>
      <c r="I70" s="4"/>
    </row>
    <row r="71" spans="1:9" ht="23.25" x14ac:dyDescent="0.5">
      <c r="A71" s="4"/>
      <c r="B71" s="4"/>
      <c r="C71" s="4"/>
      <c r="D71" s="4"/>
      <c r="E71" s="4"/>
      <c r="F71" s="4"/>
      <c r="G71" s="4"/>
      <c r="H71" s="4"/>
      <c r="I71" s="4"/>
    </row>
    <row r="72" spans="1:9" ht="23.25" x14ac:dyDescent="0.5">
      <c r="A72" s="4"/>
      <c r="B72" s="4"/>
      <c r="C72" s="4"/>
      <c r="D72" s="4"/>
      <c r="E72" s="4"/>
      <c r="F72" s="4"/>
      <c r="G72" s="4"/>
      <c r="H72" s="4"/>
      <c r="I72" s="4"/>
    </row>
    <row r="73" spans="1:9" ht="23.25" x14ac:dyDescent="0.5">
      <c r="A73" s="4"/>
      <c r="B73" s="4"/>
      <c r="C73" s="4"/>
      <c r="D73" s="4"/>
      <c r="E73" s="4"/>
      <c r="F73" s="4"/>
      <c r="G73" s="4"/>
      <c r="H73" s="4"/>
      <c r="I73" s="4"/>
    </row>
    <row r="74" spans="1:9" ht="23.25" x14ac:dyDescent="0.5">
      <c r="A74" s="4"/>
      <c r="B74" s="4"/>
      <c r="C74" s="4"/>
      <c r="D74" s="4"/>
      <c r="E74" s="4"/>
      <c r="F74" s="4"/>
      <c r="G74" s="4"/>
      <c r="H74" s="4"/>
      <c r="I74" s="4"/>
    </row>
    <row r="75" spans="1:9" ht="23.25" x14ac:dyDescent="0.5">
      <c r="A75" s="4"/>
      <c r="B75" s="4"/>
      <c r="C75" s="4"/>
      <c r="D75" s="4"/>
      <c r="E75" s="4"/>
      <c r="F75" s="4"/>
      <c r="G75" s="4"/>
      <c r="H75" s="4"/>
      <c r="I75" s="4"/>
    </row>
    <row r="76" spans="1:9" ht="23.25" x14ac:dyDescent="0.5">
      <c r="A76" s="4"/>
      <c r="B76" s="4"/>
      <c r="C76" s="4"/>
      <c r="D76" s="4"/>
      <c r="E76" s="4"/>
      <c r="F76" s="4"/>
      <c r="G76" s="4"/>
      <c r="H76" s="4"/>
      <c r="I76" s="4"/>
    </row>
    <row r="77" spans="1:9" ht="23.25" x14ac:dyDescent="0.5">
      <c r="A77" s="4"/>
      <c r="B77" s="4"/>
      <c r="C77" s="4"/>
      <c r="D77" s="4"/>
      <c r="E77" s="4"/>
      <c r="F77" s="4"/>
      <c r="G77" s="4"/>
      <c r="H77" s="4"/>
      <c r="I77" s="4"/>
    </row>
    <row r="78" spans="1:9" ht="23.25" x14ac:dyDescent="0.5">
      <c r="A78" s="4"/>
      <c r="B78" s="4"/>
      <c r="C78" s="4"/>
      <c r="D78" s="4"/>
      <c r="E78" s="4"/>
      <c r="F78" s="4"/>
      <c r="G78" s="4"/>
      <c r="H78" s="4"/>
      <c r="I78" s="4"/>
    </row>
    <row r="79" spans="1:9" ht="23.25" x14ac:dyDescent="0.5">
      <c r="A79" s="4"/>
      <c r="B79" s="4"/>
      <c r="C79" s="4"/>
      <c r="D79" s="4"/>
      <c r="E79" s="4"/>
      <c r="F79" s="4"/>
      <c r="G79" s="4"/>
      <c r="H79" s="4"/>
      <c r="I79" s="4"/>
    </row>
  </sheetData>
  <mergeCells count="3">
    <mergeCell ref="A2:I2"/>
    <mergeCell ref="A13:A14"/>
    <mergeCell ref="B13:F13"/>
  </mergeCells>
  <pageMargins left="0" right="0" top="0.74803149606299213" bottom="0.74803149606299213" header="0.31496062992125984" footer="0.31496062992125984"/>
  <pageSetup paperSize="9" orientation="portrait" horizontalDpi="4294967293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3" zoomScaleNormal="100" workbookViewId="0">
      <selection activeCell="G25" sqref="G25"/>
    </sheetView>
  </sheetViews>
  <sheetFormatPr defaultColWidth="9" defaultRowHeight="21" x14ac:dyDescent="0.45"/>
  <cols>
    <col min="1" max="1" width="56.33203125" style="31" customWidth="1"/>
    <col min="2" max="2" width="19" style="31" customWidth="1"/>
    <col min="3" max="3" width="17" style="31" customWidth="1"/>
    <col min="4" max="4" width="18.1640625" style="31" customWidth="1"/>
    <col min="5" max="6" width="9" style="31"/>
    <col min="7" max="7" width="5.83203125" style="31" customWidth="1"/>
    <col min="8" max="16384" width="9" style="31"/>
  </cols>
  <sheetData>
    <row r="1" spans="1:7" ht="26.25" x14ac:dyDescent="0.55000000000000004">
      <c r="D1" s="90" t="s">
        <v>185</v>
      </c>
    </row>
    <row r="2" spans="1:7" ht="26.25" x14ac:dyDescent="0.55000000000000004">
      <c r="A2" s="137" t="s">
        <v>178</v>
      </c>
      <c r="B2" s="137"/>
      <c r="C2" s="137"/>
      <c r="D2" s="137"/>
      <c r="E2"/>
      <c r="F2"/>
      <c r="G2"/>
    </row>
    <row r="3" spans="1:7" ht="21.6" customHeight="1" x14ac:dyDescent="0.5">
      <c r="A3" s="166" t="s">
        <v>200</v>
      </c>
      <c r="B3" s="166"/>
      <c r="C3" s="166"/>
      <c r="D3" s="166"/>
    </row>
    <row r="4" spans="1:7" ht="20.45" customHeight="1" x14ac:dyDescent="0.5">
      <c r="A4" s="3" t="s">
        <v>69</v>
      </c>
    </row>
    <row r="5" spans="1:7" ht="23.25" x14ac:dyDescent="0.5">
      <c r="A5" s="121" t="s">
        <v>243</v>
      </c>
      <c r="B5" s="6" t="s">
        <v>235</v>
      </c>
      <c r="C5" s="2"/>
      <c r="D5" s="2"/>
      <c r="E5" s="2"/>
    </row>
    <row r="6" spans="1:7" ht="23.25" x14ac:dyDescent="0.5">
      <c r="A6" s="121" t="s">
        <v>242</v>
      </c>
      <c r="B6" s="6" t="s">
        <v>236</v>
      </c>
      <c r="C6" s="2"/>
      <c r="D6" s="2"/>
      <c r="E6" s="2"/>
    </row>
    <row r="7" spans="1:7" ht="23.25" x14ac:dyDescent="0.5">
      <c r="A7" s="118" t="str">
        <f>'ประเมินผลสัมฤทธิ์ของงาน '!A9</f>
        <v>ชื่อผู้รับการประเมิน (นาย/นาง/นางสาว)  นางสาววรารัฐ   ยัพราษฎร์</v>
      </c>
      <c r="B7" s="119"/>
      <c r="C7" s="119"/>
      <c r="D7" s="119"/>
      <c r="E7" s="119"/>
    </row>
    <row r="8" spans="1:7" ht="23.25" x14ac:dyDescent="0.5">
      <c r="A8" s="118" t="s">
        <v>237</v>
      </c>
      <c r="B8" s="119"/>
      <c r="C8" s="119"/>
      <c r="D8" s="119"/>
      <c r="E8" s="119"/>
    </row>
    <row r="9" spans="1:7" ht="20.25" customHeight="1" x14ac:dyDescent="0.5">
      <c r="A9" s="118" t="s">
        <v>231</v>
      </c>
      <c r="B9" s="119"/>
      <c r="C9" s="119"/>
      <c r="D9" s="119"/>
      <c r="E9" s="119"/>
    </row>
    <row r="10" spans="1:7" ht="19.5" customHeight="1" x14ac:dyDescent="0.5">
      <c r="A10" s="120" t="str">
        <f>'ประเมินผลสัมฤทธิ์ของงาน '!A12</f>
        <v>ตำแหน่ง  พนักงานราชการ  กลุ่มงาน..บริหารทั่วไป...........................สังกัด.  โรงเรียนเมืองแกพิทยาสรรค์</v>
      </c>
      <c r="B10" s="119"/>
      <c r="C10" s="119"/>
      <c r="D10" s="119"/>
      <c r="E10" s="119"/>
    </row>
    <row r="11" spans="1:7" ht="21.6" customHeight="1" x14ac:dyDescent="0.5">
      <c r="A11" s="28"/>
      <c r="B11" s="81" t="s">
        <v>87</v>
      </c>
      <c r="C11" s="81"/>
      <c r="D11" s="23"/>
    </row>
    <row r="12" spans="1:7" ht="20.45" customHeight="1" x14ac:dyDescent="0.5">
      <c r="A12" s="29" t="s">
        <v>75</v>
      </c>
      <c r="B12" s="82" t="s">
        <v>182</v>
      </c>
      <c r="C12" s="82" t="s">
        <v>64</v>
      </c>
      <c r="D12" s="30" t="s">
        <v>194</v>
      </c>
    </row>
    <row r="13" spans="1:7" x14ac:dyDescent="0.45">
      <c r="A13" s="32"/>
      <c r="B13" s="95" t="s">
        <v>183</v>
      </c>
      <c r="C13" s="83" t="s">
        <v>184</v>
      </c>
      <c r="D13" s="27"/>
    </row>
    <row r="14" spans="1:7" ht="23.25" x14ac:dyDescent="0.5">
      <c r="A14" s="37" t="s">
        <v>188</v>
      </c>
      <c r="B14" s="79"/>
      <c r="C14" s="23"/>
      <c r="D14" s="22"/>
    </row>
    <row r="15" spans="1:7" ht="23.45" customHeight="1" x14ac:dyDescent="0.5">
      <c r="A15" s="64" t="s">
        <v>8</v>
      </c>
      <c r="B15" s="93">
        <v>20</v>
      </c>
      <c r="C15" s="94">
        <f>'1.มุ่งผลสัมทฤธิ์'!E33</f>
        <v>17.599999999999998</v>
      </c>
      <c r="D15" s="34"/>
    </row>
    <row r="16" spans="1:7" ht="23.25" x14ac:dyDescent="0.5">
      <c r="A16" s="65" t="s">
        <v>10</v>
      </c>
      <c r="B16" s="93">
        <v>10</v>
      </c>
      <c r="C16" s="94">
        <f>'2.บริการที่ดี'!E29</f>
        <v>8.6666666666666661</v>
      </c>
      <c r="D16" s="34"/>
    </row>
    <row r="17" spans="1:4" ht="23.25" x14ac:dyDescent="0.5">
      <c r="A17" s="64" t="s">
        <v>11</v>
      </c>
      <c r="B17" s="93">
        <v>20</v>
      </c>
      <c r="C17" s="94">
        <f>'3.การสั่งสม'!E30</f>
        <v>19.384</v>
      </c>
      <c r="D17" s="34"/>
    </row>
    <row r="18" spans="1:4" ht="23.25" x14ac:dyDescent="0.5">
      <c r="A18" s="65" t="s">
        <v>150</v>
      </c>
      <c r="B18" s="93">
        <v>20</v>
      </c>
      <c r="C18" s="94">
        <f>'4.การยึดมั่นความถูกต้อง'!E22</f>
        <v>20</v>
      </c>
      <c r="D18" s="34"/>
    </row>
    <row r="19" spans="1:4" ht="23.25" x14ac:dyDescent="0.5">
      <c r="A19" s="38" t="s">
        <v>12</v>
      </c>
      <c r="B19" s="80">
        <v>10</v>
      </c>
      <c r="C19" s="94">
        <f>'5. การทำงานเป็นทีม'!E27</f>
        <v>9.3333333333333339</v>
      </c>
      <c r="D19" s="24"/>
    </row>
    <row r="20" spans="1:4" ht="15" customHeight="1" x14ac:dyDescent="0.45">
      <c r="A20" s="39"/>
      <c r="B20" s="92"/>
      <c r="C20" s="94"/>
      <c r="D20" s="33"/>
    </row>
    <row r="21" spans="1:4" ht="23.25" x14ac:dyDescent="0.5">
      <c r="A21" s="37" t="s">
        <v>179</v>
      </c>
      <c r="B21" s="23"/>
      <c r="C21" s="96"/>
      <c r="D21" s="22"/>
    </row>
    <row r="22" spans="1:4" ht="24.6" customHeight="1" x14ac:dyDescent="0.45">
      <c r="A22" s="59" t="s">
        <v>104</v>
      </c>
      <c r="B22" s="36">
        <v>10</v>
      </c>
      <c r="C22" s="94">
        <f>'ประจำสายงานใน รร.'!F22</f>
        <v>10</v>
      </c>
      <c r="D22" s="34"/>
    </row>
    <row r="23" spans="1:4" ht="25.15" customHeight="1" x14ac:dyDescent="0.45">
      <c r="A23" s="63" t="s">
        <v>106</v>
      </c>
      <c r="B23" s="36">
        <v>10</v>
      </c>
      <c r="C23" s="94">
        <f>'ประจำสายงานใน รร.'!E37</f>
        <v>10</v>
      </c>
      <c r="D23" s="34"/>
    </row>
    <row r="24" spans="1:4" x14ac:dyDescent="0.45">
      <c r="A24" s="59" t="s">
        <v>105</v>
      </c>
      <c r="B24" s="36"/>
      <c r="C24" s="94"/>
      <c r="D24" s="34"/>
    </row>
    <row r="25" spans="1:4" x14ac:dyDescent="0.45">
      <c r="A25" s="36" t="s">
        <v>181</v>
      </c>
      <c r="B25" s="35">
        <v>1</v>
      </c>
      <c r="C25" s="104">
        <f>SUM(C15:C24)</f>
        <v>94.983999999999995</v>
      </c>
      <c r="D25" s="34"/>
    </row>
    <row r="26" spans="1:4" s="66" customFormat="1" x14ac:dyDescent="0.45">
      <c r="B26" s="97"/>
      <c r="C26" s="97"/>
    </row>
    <row r="31" spans="1:4" x14ac:dyDescent="0.45">
      <c r="A31" s="103"/>
    </row>
  </sheetData>
  <mergeCells count="2">
    <mergeCell ref="A2:D2"/>
    <mergeCell ref="A3:D3"/>
  </mergeCells>
  <pageMargins left="0.39370078740157483" right="0.19685039370078741" top="0.74803149606299213" bottom="0.35433070866141736" header="0.31496062992125984" footer="0.31496062992125984"/>
  <pageSetup paperSize="9" orientation="portrait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9" workbookViewId="0">
      <selection activeCell="D27" sqref="D27"/>
    </sheetView>
  </sheetViews>
  <sheetFormatPr defaultColWidth="9" defaultRowHeight="23.25" x14ac:dyDescent="0.5"/>
  <cols>
    <col min="1" max="1" width="43.1640625" style="2" customWidth="1"/>
    <col min="2" max="6" width="9" style="2"/>
    <col min="7" max="7" width="13.6640625" style="2" customWidth="1"/>
    <col min="8" max="16384" width="9" style="2"/>
  </cols>
  <sheetData>
    <row r="1" spans="1:7" x14ac:dyDescent="0.5">
      <c r="B1" s="2" t="s">
        <v>140</v>
      </c>
      <c r="F1" s="171" t="s">
        <v>186</v>
      </c>
      <c r="G1" s="171"/>
    </row>
    <row r="2" spans="1:7" x14ac:dyDescent="0.5">
      <c r="A2" s="154" t="s">
        <v>76</v>
      </c>
      <c r="B2" s="154"/>
      <c r="C2" s="154"/>
      <c r="D2" s="154"/>
      <c r="E2" s="154"/>
      <c r="F2" s="154"/>
      <c r="G2" s="154"/>
    </row>
    <row r="3" spans="1:7" x14ac:dyDescent="0.5">
      <c r="A3" s="2" t="s">
        <v>77</v>
      </c>
    </row>
    <row r="4" spans="1:7" ht="17.45" customHeight="1" x14ac:dyDescent="0.5"/>
    <row r="5" spans="1:7" x14ac:dyDescent="0.5">
      <c r="A5" s="2" t="s">
        <v>190</v>
      </c>
    </row>
    <row r="6" spans="1:7" x14ac:dyDescent="0.5">
      <c r="A6" s="2" t="s">
        <v>61</v>
      </c>
    </row>
    <row r="7" spans="1:7" x14ac:dyDescent="0.5">
      <c r="A7" s="2" t="s">
        <v>147</v>
      </c>
    </row>
    <row r="8" spans="1:7" x14ac:dyDescent="0.5">
      <c r="A8" s="2" t="s">
        <v>111</v>
      </c>
    </row>
    <row r="9" spans="1:7" x14ac:dyDescent="0.5">
      <c r="A9" s="2" t="s">
        <v>112</v>
      </c>
    </row>
    <row r="10" spans="1:7" x14ac:dyDescent="0.5">
      <c r="A10" s="40"/>
      <c r="B10" s="167" t="s">
        <v>136</v>
      </c>
      <c r="C10" s="168"/>
      <c r="D10" s="168"/>
      <c r="E10" s="168"/>
      <c r="F10" s="169"/>
      <c r="G10" s="81" t="s">
        <v>181</v>
      </c>
    </row>
    <row r="11" spans="1:7" ht="19.899999999999999" customHeight="1" x14ac:dyDescent="0.5">
      <c r="A11" s="30" t="s">
        <v>3</v>
      </c>
      <c r="B11" s="42">
        <v>1</v>
      </c>
      <c r="C11" s="43">
        <v>2</v>
      </c>
      <c r="D11" s="42">
        <v>3</v>
      </c>
      <c r="E11" s="43">
        <v>4</v>
      </c>
      <c r="F11" s="44">
        <v>5</v>
      </c>
      <c r="G11" s="82" t="s">
        <v>64</v>
      </c>
    </row>
    <row r="12" spans="1:7" ht="20.45" customHeight="1" x14ac:dyDescent="0.5">
      <c r="A12" s="46"/>
      <c r="B12" s="45" t="s">
        <v>4</v>
      </c>
      <c r="C12" s="43" t="s">
        <v>4</v>
      </c>
      <c r="D12" s="45" t="s">
        <v>22</v>
      </c>
      <c r="E12" s="43" t="s">
        <v>7</v>
      </c>
      <c r="F12" s="47" t="s">
        <v>7</v>
      </c>
      <c r="G12" s="82" t="s">
        <v>180</v>
      </c>
    </row>
    <row r="13" spans="1:7" ht="16.899999999999999" customHeight="1" x14ac:dyDescent="0.5">
      <c r="A13" s="48"/>
      <c r="B13" s="49" t="s">
        <v>5</v>
      </c>
      <c r="C13" s="50" t="s">
        <v>6</v>
      </c>
      <c r="D13" s="49" t="s">
        <v>6</v>
      </c>
      <c r="E13" s="50" t="s">
        <v>23</v>
      </c>
      <c r="F13" s="51" t="s">
        <v>24</v>
      </c>
      <c r="G13" s="49"/>
    </row>
    <row r="14" spans="1:7" ht="23.45" customHeight="1" x14ac:dyDescent="0.5">
      <c r="A14" s="58" t="s">
        <v>116</v>
      </c>
      <c r="B14" s="49"/>
      <c r="C14" s="50"/>
      <c r="D14" s="49"/>
      <c r="E14" s="50"/>
      <c r="F14" s="51"/>
      <c r="G14" s="49"/>
    </row>
    <row r="15" spans="1:7" ht="23.45" customHeight="1" x14ac:dyDescent="0.5">
      <c r="A15" s="58" t="s">
        <v>148</v>
      </c>
      <c r="B15" s="49"/>
      <c r="C15" s="50"/>
      <c r="D15" s="49"/>
      <c r="E15" s="50"/>
      <c r="F15" s="51"/>
      <c r="G15" s="49"/>
    </row>
    <row r="16" spans="1:7" x14ac:dyDescent="0.5">
      <c r="A16" s="34" t="s">
        <v>114</v>
      </c>
      <c r="B16" s="52"/>
      <c r="C16" s="52"/>
      <c r="D16" s="52"/>
      <c r="E16" s="52">
        <v>4</v>
      </c>
      <c r="F16" s="52"/>
      <c r="G16" s="52">
        <f>SUM(B16:F16)</f>
        <v>4</v>
      </c>
    </row>
    <row r="17" spans="1:7" x14ac:dyDescent="0.5">
      <c r="A17" s="34" t="s">
        <v>115</v>
      </c>
      <c r="B17" s="52"/>
      <c r="C17" s="52"/>
      <c r="D17" s="52"/>
      <c r="E17" s="52">
        <v>4</v>
      </c>
      <c r="F17" s="52"/>
      <c r="G17" s="52">
        <f>SUM(B17:F17)</f>
        <v>4</v>
      </c>
    </row>
    <row r="18" spans="1:7" x14ac:dyDescent="0.5">
      <c r="A18" s="34" t="s">
        <v>166</v>
      </c>
      <c r="B18" s="52"/>
      <c r="C18" s="52"/>
      <c r="D18" s="52"/>
      <c r="E18" s="52"/>
      <c r="F18" s="52">
        <v>5</v>
      </c>
      <c r="G18" s="52">
        <f>SUM(B18:F18)</f>
        <v>5</v>
      </c>
    </row>
    <row r="19" spans="1:7" x14ac:dyDescent="0.5">
      <c r="A19" s="34" t="s">
        <v>161</v>
      </c>
      <c r="B19" s="52"/>
      <c r="C19" s="52"/>
      <c r="D19" s="52"/>
      <c r="E19" s="52">
        <v>4</v>
      </c>
      <c r="F19" s="52"/>
      <c r="G19" s="52">
        <f>SUM(B19:F19)</f>
        <v>4</v>
      </c>
    </row>
    <row r="20" spans="1:7" x14ac:dyDescent="0.5">
      <c r="A20" s="34" t="s">
        <v>201</v>
      </c>
      <c r="B20" s="52"/>
      <c r="C20" s="52"/>
      <c r="D20" s="52"/>
      <c r="E20" s="52"/>
      <c r="F20" s="52">
        <v>5</v>
      </c>
      <c r="G20" s="52">
        <f>SUM(B20:F20)</f>
        <v>5</v>
      </c>
    </row>
    <row r="21" spans="1:7" ht="24" thickBot="1" x14ac:dyDescent="0.55000000000000004">
      <c r="A21" s="53" t="s">
        <v>108</v>
      </c>
      <c r="B21" s="84"/>
      <c r="C21" s="84"/>
      <c r="D21" s="84"/>
      <c r="E21" s="84"/>
      <c r="F21" s="84"/>
      <c r="G21" s="84"/>
    </row>
    <row r="22" spans="1:7" x14ac:dyDescent="0.5">
      <c r="A22" s="85" t="s">
        <v>107</v>
      </c>
      <c r="B22" s="86"/>
      <c r="C22" s="86"/>
      <c r="D22" s="86"/>
      <c r="E22" s="86"/>
      <c r="F22" s="86"/>
      <c r="G22" s="86"/>
    </row>
    <row r="23" spans="1:7" x14ac:dyDescent="0.5">
      <c r="A23" s="39" t="s">
        <v>128</v>
      </c>
      <c r="B23" s="52"/>
      <c r="C23" s="52"/>
      <c r="D23" s="52"/>
      <c r="E23" s="52"/>
      <c r="F23" s="52"/>
      <c r="G23" s="52"/>
    </row>
    <row r="24" spans="1:7" x14ac:dyDescent="0.5">
      <c r="A24" s="27" t="s">
        <v>162</v>
      </c>
      <c r="B24" s="52"/>
      <c r="C24" s="52"/>
      <c r="D24" s="52"/>
      <c r="E24" s="52">
        <v>4.5</v>
      </c>
      <c r="F24" s="52"/>
      <c r="G24" s="52">
        <f>SUM(B24:F24)</f>
        <v>4.5</v>
      </c>
    </row>
    <row r="25" spans="1:7" ht="20.45" customHeight="1" x14ac:dyDescent="0.5">
      <c r="A25" s="34" t="s">
        <v>113</v>
      </c>
      <c r="B25" s="52"/>
      <c r="C25" s="52"/>
      <c r="D25" s="52"/>
      <c r="E25" s="52"/>
      <c r="F25" s="52"/>
      <c r="G25" s="52"/>
    </row>
    <row r="26" spans="1:7" x14ac:dyDescent="0.5">
      <c r="A26" s="34" t="s">
        <v>163</v>
      </c>
      <c r="B26" s="52"/>
      <c r="C26" s="52"/>
      <c r="D26" s="52"/>
      <c r="E26" s="52"/>
      <c r="F26" s="52">
        <v>5</v>
      </c>
      <c r="G26" s="52">
        <v>5</v>
      </c>
    </row>
    <row r="27" spans="1:7" x14ac:dyDescent="0.5">
      <c r="A27" s="34" t="s">
        <v>149</v>
      </c>
      <c r="B27" s="52"/>
      <c r="C27" s="52"/>
      <c r="D27" s="52"/>
      <c r="E27" s="52"/>
      <c r="F27" s="52"/>
      <c r="G27" s="52"/>
    </row>
    <row r="28" spans="1:7" x14ac:dyDescent="0.5">
      <c r="A28" s="34" t="s">
        <v>164</v>
      </c>
      <c r="B28" s="52"/>
      <c r="C28" s="52"/>
      <c r="D28" s="52"/>
      <c r="E28" s="52">
        <v>4.05</v>
      </c>
      <c r="F28" s="52"/>
      <c r="G28" s="52">
        <f>SUM(B28:F28)</f>
        <v>4.05</v>
      </c>
    </row>
    <row r="29" spans="1:7" x14ac:dyDescent="0.5">
      <c r="A29" s="34" t="s">
        <v>109</v>
      </c>
      <c r="B29" s="52"/>
      <c r="C29" s="52"/>
      <c r="D29" s="52"/>
      <c r="E29" s="52"/>
      <c r="F29" s="52"/>
      <c r="G29" s="52"/>
    </row>
    <row r="30" spans="1:7" x14ac:dyDescent="0.5">
      <c r="A30" s="34" t="s">
        <v>165</v>
      </c>
      <c r="B30" s="52"/>
      <c r="C30" s="52"/>
      <c r="D30" s="52"/>
      <c r="E30" s="52">
        <v>4.05</v>
      </c>
      <c r="F30" s="52"/>
      <c r="G30" s="52">
        <f>SUM(B30:F30)</f>
        <v>4.05</v>
      </c>
    </row>
    <row r="31" spans="1:7" ht="24" thickBot="1" x14ac:dyDescent="0.55000000000000004">
      <c r="A31" s="53" t="s">
        <v>110</v>
      </c>
      <c r="B31" s="84"/>
      <c r="C31" s="84"/>
      <c r="D31" s="84"/>
      <c r="E31" s="84"/>
      <c r="F31" s="84"/>
      <c r="G31" s="84"/>
    </row>
    <row r="32" spans="1:7" x14ac:dyDescent="0.5">
      <c r="A32" s="56" t="s">
        <v>195</v>
      </c>
      <c r="B32" s="54"/>
      <c r="C32" s="54"/>
      <c r="D32" s="54"/>
      <c r="E32" s="54"/>
      <c r="F32" s="98" t="s">
        <v>1</v>
      </c>
      <c r="G32" s="52">
        <f>SUM(G16:G31)</f>
        <v>39.599999999999994</v>
      </c>
    </row>
    <row r="33" spans="1:7" ht="22.9" customHeight="1" x14ac:dyDescent="0.5">
      <c r="A33" s="66" t="s">
        <v>227</v>
      </c>
      <c r="B33" s="56"/>
      <c r="C33" s="56"/>
      <c r="D33" s="56"/>
      <c r="E33" s="127">
        <f>20*G32/45</f>
        <v>17.599999999999998</v>
      </c>
      <c r="F33" s="102"/>
      <c r="G33" s="56"/>
    </row>
    <row r="34" spans="1:7" ht="27" customHeight="1" x14ac:dyDescent="0.5">
      <c r="A34" s="56" t="s">
        <v>196</v>
      </c>
      <c r="B34" s="56"/>
      <c r="C34" s="56"/>
      <c r="D34" s="56"/>
      <c r="E34" s="56"/>
      <c r="F34" s="102"/>
      <c r="G34" s="56"/>
    </row>
    <row r="35" spans="1:7" ht="24" customHeight="1" x14ac:dyDescent="0.5">
      <c r="A35" s="170"/>
      <c r="B35" s="170"/>
      <c r="C35" s="170"/>
      <c r="D35" s="170"/>
      <c r="E35" s="170"/>
      <c r="F35" s="170"/>
      <c r="G35" s="170"/>
    </row>
    <row r="36" spans="1:7" ht="23.45" customHeight="1" x14ac:dyDescent="0.5">
      <c r="A36" s="31"/>
      <c r="B36" s="67"/>
      <c r="C36" s="69"/>
      <c r="D36" s="68"/>
    </row>
    <row r="39" spans="1:7" x14ac:dyDescent="0.5">
      <c r="A39" s="66"/>
    </row>
    <row r="40" spans="1:7" x14ac:dyDescent="0.5">
      <c r="A40" s="31"/>
    </row>
  </sheetData>
  <mergeCells count="4">
    <mergeCell ref="B10:F10"/>
    <mergeCell ref="A2:G2"/>
    <mergeCell ref="A35:G35"/>
    <mergeCell ref="F1:G1"/>
  </mergeCells>
  <pageMargins left="0.70866141732283472" right="0.70866141732283472" top="0.35433070866141736" bottom="0" header="0.31496062992125984" footer="0.31496062992125984"/>
  <pageSetup paperSize="9" orientation="portrait" horizontalDpi="4294967293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0" workbookViewId="0">
      <selection activeCell="D20" sqref="D20"/>
    </sheetView>
  </sheetViews>
  <sheetFormatPr defaultColWidth="9" defaultRowHeight="23.25" x14ac:dyDescent="0.5"/>
  <cols>
    <col min="1" max="1" width="44.1640625" style="2" customWidth="1"/>
    <col min="2" max="6" width="9" style="2"/>
    <col min="7" max="7" width="12" style="2" customWidth="1"/>
    <col min="8" max="16384" width="9" style="2"/>
  </cols>
  <sheetData>
    <row r="1" spans="1:7" x14ac:dyDescent="0.5">
      <c r="B1" s="91" t="s">
        <v>141</v>
      </c>
      <c r="G1" s="91" t="s">
        <v>142</v>
      </c>
    </row>
    <row r="2" spans="1:7" x14ac:dyDescent="0.5">
      <c r="A2" s="154" t="s">
        <v>76</v>
      </c>
      <c r="B2" s="154"/>
      <c r="C2" s="154"/>
      <c r="D2" s="154"/>
      <c r="E2" s="154"/>
      <c r="F2" s="154"/>
      <c r="G2" s="154"/>
    </row>
    <row r="3" spans="1:7" x14ac:dyDescent="0.5">
      <c r="A3" s="2" t="s">
        <v>77</v>
      </c>
    </row>
    <row r="4" spans="1:7" ht="16.149999999999999" customHeight="1" x14ac:dyDescent="0.5"/>
    <row r="5" spans="1:7" x14ac:dyDescent="0.5">
      <c r="A5" s="2" t="s">
        <v>191</v>
      </c>
    </row>
    <row r="6" spans="1:7" x14ac:dyDescent="0.5">
      <c r="A6" s="2" t="s">
        <v>63</v>
      </c>
    </row>
    <row r="7" spans="1:7" x14ac:dyDescent="0.5">
      <c r="A7" s="2" t="s">
        <v>27</v>
      </c>
    </row>
    <row r="9" spans="1:7" x14ac:dyDescent="0.5">
      <c r="A9" s="40"/>
      <c r="B9" s="167" t="s">
        <v>9</v>
      </c>
      <c r="C9" s="168"/>
      <c r="D9" s="168"/>
      <c r="E9" s="168"/>
      <c r="F9" s="169"/>
      <c r="G9" s="41"/>
    </row>
    <row r="10" spans="1:7" ht="19.899999999999999" customHeight="1" x14ac:dyDescent="0.5">
      <c r="A10" s="30" t="s">
        <v>3</v>
      </c>
      <c r="B10" s="42">
        <v>1</v>
      </c>
      <c r="C10" s="43">
        <v>2</v>
      </c>
      <c r="D10" s="42">
        <v>3</v>
      </c>
      <c r="E10" s="43">
        <v>4</v>
      </c>
      <c r="F10" s="44">
        <v>5</v>
      </c>
      <c r="G10" s="45" t="s">
        <v>25</v>
      </c>
    </row>
    <row r="11" spans="1:7" ht="18.600000000000001" customHeight="1" x14ac:dyDescent="0.5">
      <c r="A11" s="46"/>
      <c r="B11" s="45" t="s">
        <v>4</v>
      </c>
      <c r="C11" s="43" t="s">
        <v>4</v>
      </c>
      <c r="D11" s="45" t="s">
        <v>22</v>
      </c>
      <c r="E11" s="43" t="s">
        <v>7</v>
      </c>
      <c r="F11" s="47" t="s">
        <v>7</v>
      </c>
      <c r="G11" s="45" t="s">
        <v>26</v>
      </c>
    </row>
    <row r="12" spans="1:7" ht="16.899999999999999" customHeight="1" x14ac:dyDescent="0.5">
      <c r="A12" s="48"/>
      <c r="B12" s="49" t="s">
        <v>5</v>
      </c>
      <c r="C12" s="50" t="s">
        <v>6</v>
      </c>
      <c r="D12" s="49" t="s">
        <v>6</v>
      </c>
      <c r="E12" s="50" t="s">
        <v>23</v>
      </c>
      <c r="F12" s="51" t="s">
        <v>24</v>
      </c>
      <c r="G12" s="49"/>
    </row>
    <row r="13" spans="1:7" ht="24.6" customHeight="1" x14ac:dyDescent="0.5">
      <c r="A13" s="48" t="s">
        <v>116</v>
      </c>
      <c r="B13" s="49"/>
      <c r="C13" s="50"/>
      <c r="D13" s="49"/>
      <c r="E13" s="50"/>
      <c r="F13" s="51"/>
      <c r="G13" s="49"/>
    </row>
    <row r="14" spans="1:7" ht="24.6" customHeight="1" x14ac:dyDescent="0.5">
      <c r="A14" s="87" t="s">
        <v>117</v>
      </c>
      <c r="B14" s="49"/>
      <c r="C14" s="50"/>
      <c r="D14" s="49"/>
      <c r="E14" s="50"/>
      <c r="F14" s="51"/>
      <c r="G14" s="49"/>
    </row>
    <row r="15" spans="1:7" x14ac:dyDescent="0.5">
      <c r="A15" s="39" t="s">
        <v>151</v>
      </c>
      <c r="B15" s="52"/>
      <c r="C15" s="52"/>
      <c r="D15" s="52"/>
      <c r="E15" s="52">
        <v>4</v>
      </c>
      <c r="F15" s="52"/>
      <c r="G15" s="52">
        <f>SUM(B15:F15)</f>
        <v>4</v>
      </c>
    </row>
    <row r="16" spans="1:7" x14ac:dyDescent="0.5">
      <c r="A16" s="39" t="s">
        <v>28</v>
      </c>
      <c r="B16" s="52"/>
      <c r="C16" s="52"/>
      <c r="D16" s="52"/>
      <c r="E16" s="52">
        <v>4</v>
      </c>
      <c r="F16" s="52"/>
      <c r="G16" s="52">
        <f>SUM(B16:F16)</f>
        <v>4</v>
      </c>
    </row>
    <row r="17" spans="1:7" x14ac:dyDescent="0.5">
      <c r="A17" s="39" t="s">
        <v>152</v>
      </c>
      <c r="B17" s="52"/>
      <c r="C17" s="52"/>
      <c r="D17" s="52"/>
      <c r="E17" s="52"/>
      <c r="F17" s="52">
        <v>5</v>
      </c>
      <c r="G17" s="52">
        <f>SUM(B17:F17)</f>
        <v>5</v>
      </c>
    </row>
    <row r="18" spans="1:7" x14ac:dyDescent="0.5">
      <c r="A18" s="39" t="s">
        <v>29</v>
      </c>
      <c r="B18" s="52"/>
      <c r="C18" s="52"/>
      <c r="D18" s="52"/>
      <c r="E18" s="52"/>
      <c r="F18" s="52"/>
      <c r="G18" s="52"/>
    </row>
    <row r="19" spans="1:7" x14ac:dyDescent="0.5">
      <c r="A19" s="39" t="s">
        <v>30</v>
      </c>
      <c r="B19" s="52"/>
      <c r="C19" s="52"/>
      <c r="D19" s="52"/>
      <c r="E19" s="52">
        <v>4</v>
      </c>
      <c r="F19" s="52"/>
      <c r="G19" s="52">
        <f>SUM(B19:F19)</f>
        <v>4</v>
      </c>
    </row>
    <row r="20" spans="1:7" ht="24" thickBot="1" x14ac:dyDescent="0.55000000000000004">
      <c r="A20" s="57" t="s">
        <v>31</v>
      </c>
      <c r="B20" s="84"/>
      <c r="C20" s="84"/>
      <c r="D20" s="84"/>
      <c r="E20" s="84"/>
      <c r="F20" s="84"/>
      <c r="G20" s="84"/>
    </row>
    <row r="21" spans="1:7" x14ac:dyDescent="0.5">
      <c r="A21" s="88" t="s">
        <v>118</v>
      </c>
      <c r="B21" s="25"/>
      <c r="C21" s="25"/>
      <c r="D21" s="25"/>
      <c r="E21" s="25"/>
      <c r="F21" s="25"/>
      <c r="G21" s="25"/>
    </row>
    <row r="22" spans="1:7" x14ac:dyDescent="0.5">
      <c r="A22" s="39" t="s">
        <v>153</v>
      </c>
      <c r="B22" s="52"/>
      <c r="C22" s="52"/>
      <c r="D22" s="52"/>
      <c r="E22" s="52"/>
      <c r="F22" s="52"/>
      <c r="G22" s="52"/>
    </row>
    <row r="23" spans="1:7" x14ac:dyDescent="0.5">
      <c r="A23" s="58" t="s">
        <v>33</v>
      </c>
      <c r="B23" s="52"/>
      <c r="C23" s="52"/>
      <c r="D23" s="52"/>
      <c r="E23" s="52">
        <v>4</v>
      </c>
      <c r="F23" s="52"/>
      <c r="G23" s="52">
        <f>SUM(B23:F23)</f>
        <v>4</v>
      </c>
    </row>
    <row r="24" spans="1:7" x14ac:dyDescent="0.5">
      <c r="A24" s="39" t="s">
        <v>32</v>
      </c>
      <c r="B24" s="52"/>
      <c r="C24" s="52"/>
      <c r="D24" s="52"/>
      <c r="E24" s="52"/>
      <c r="F24" s="52"/>
      <c r="G24" s="52"/>
    </row>
    <row r="25" spans="1:7" x14ac:dyDescent="0.5">
      <c r="A25" s="39" t="s">
        <v>34</v>
      </c>
      <c r="B25" s="52"/>
      <c r="C25" s="52"/>
      <c r="D25" s="52"/>
      <c r="E25" s="52"/>
      <c r="F25" s="52"/>
      <c r="G25" s="52"/>
    </row>
    <row r="26" spans="1:7" x14ac:dyDescent="0.5">
      <c r="A26" s="39" t="s">
        <v>154</v>
      </c>
      <c r="B26" s="52"/>
      <c r="C26" s="52"/>
      <c r="D26" s="52"/>
      <c r="E26" s="52"/>
      <c r="F26" s="52">
        <v>5</v>
      </c>
      <c r="G26" s="52">
        <f>SUM(B26:F26)</f>
        <v>5</v>
      </c>
    </row>
    <row r="27" spans="1:7" ht="24" thickBot="1" x14ac:dyDescent="0.55000000000000004">
      <c r="A27" s="57" t="s">
        <v>35</v>
      </c>
      <c r="B27" s="84"/>
      <c r="C27" s="84"/>
      <c r="D27" s="84"/>
      <c r="E27" s="84"/>
      <c r="F27" s="84"/>
      <c r="G27" s="84"/>
    </row>
    <row r="28" spans="1:7" x14ac:dyDescent="0.5">
      <c r="A28" s="54"/>
      <c r="B28" s="54"/>
      <c r="C28" s="54"/>
      <c r="D28" s="54"/>
      <c r="E28" s="54"/>
      <c r="F28" s="55" t="s">
        <v>1</v>
      </c>
      <c r="G28" s="52">
        <f>SUM(G15:G27)</f>
        <v>26</v>
      </c>
    </row>
    <row r="29" spans="1:7" x14ac:dyDescent="0.5">
      <c r="A29" s="66" t="s">
        <v>228</v>
      </c>
      <c r="E29" s="2">
        <f>10*G28/30</f>
        <v>8.6666666666666661</v>
      </c>
    </row>
    <row r="30" spans="1:7" x14ac:dyDescent="0.5">
      <c r="A30" s="56"/>
    </row>
  </sheetData>
  <mergeCells count="2">
    <mergeCell ref="A2:G2"/>
    <mergeCell ref="B9:F9"/>
  </mergeCells>
  <pageMargins left="0.70866141732283472" right="0.70866141732283472" top="0.35433070866141736" bottom="0" header="0.31496062992125984" footer="0.31496062992125984"/>
  <pageSetup paperSize="9" orientation="portrait" horizontalDpi="4294967293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0" workbookViewId="0">
      <selection activeCell="H20" sqref="H20"/>
    </sheetView>
  </sheetViews>
  <sheetFormatPr defaultColWidth="9" defaultRowHeight="23.25" x14ac:dyDescent="0.5"/>
  <cols>
    <col min="1" max="1" width="43.6640625" style="2" customWidth="1"/>
    <col min="2" max="16384" width="9" style="2"/>
  </cols>
  <sheetData>
    <row r="1" spans="1:7" x14ac:dyDescent="0.5">
      <c r="B1" s="91" t="s">
        <v>143</v>
      </c>
      <c r="G1" s="91" t="s">
        <v>142</v>
      </c>
    </row>
    <row r="2" spans="1:7" x14ac:dyDescent="0.5">
      <c r="A2" s="154" t="s">
        <v>76</v>
      </c>
      <c r="B2" s="154"/>
      <c r="C2" s="154"/>
      <c r="D2" s="154"/>
      <c r="E2" s="154"/>
      <c r="F2" s="154"/>
      <c r="G2" s="154"/>
    </row>
    <row r="3" spans="1:7" x14ac:dyDescent="0.5">
      <c r="A3" s="2" t="s">
        <v>77</v>
      </c>
    </row>
    <row r="5" spans="1:7" x14ac:dyDescent="0.5">
      <c r="A5" s="2" t="s">
        <v>192</v>
      </c>
    </row>
    <row r="6" spans="1:7" x14ac:dyDescent="0.5">
      <c r="A6" s="2" t="s">
        <v>62</v>
      </c>
    </row>
    <row r="7" spans="1:7" x14ac:dyDescent="0.5">
      <c r="A7" s="2" t="s">
        <v>155</v>
      </c>
    </row>
    <row r="8" spans="1:7" x14ac:dyDescent="0.5">
      <c r="A8" s="2" t="s">
        <v>36</v>
      </c>
    </row>
    <row r="9" spans="1:7" x14ac:dyDescent="0.5">
      <c r="A9" s="40"/>
      <c r="B9" s="167" t="s">
        <v>9</v>
      </c>
      <c r="C9" s="168"/>
      <c r="D9" s="168"/>
      <c r="E9" s="168"/>
      <c r="F9" s="169"/>
      <c r="G9" s="41"/>
    </row>
    <row r="10" spans="1:7" ht="19.899999999999999" customHeight="1" x14ac:dyDescent="0.5">
      <c r="A10" s="30" t="s">
        <v>3</v>
      </c>
      <c r="B10" s="42">
        <v>1</v>
      </c>
      <c r="C10" s="43">
        <v>2</v>
      </c>
      <c r="D10" s="42">
        <v>3</v>
      </c>
      <c r="E10" s="43">
        <v>4</v>
      </c>
      <c r="F10" s="44">
        <v>5</v>
      </c>
      <c r="G10" s="45" t="s">
        <v>25</v>
      </c>
    </row>
    <row r="11" spans="1:7" ht="18.600000000000001" customHeight="1" x14ac:dyDescent="0.5">
      <c r="A11" s="46"/>
      <c r="B11" s="45" t="s">
        <v>4</v>
      </c>
      <c r="C11" s="43" t="s">
        <v>4</v>
      </c>
      <c r="D11" s="45" t="s">
        <v>22</v>
      </c>
      <c r="E11" s="43" t="s">
        <v>7</v>
      </c>
      <c r="F11" s="47" t="s">
        <v>7</v>
      </c>
      <c r="G11" s="45" t="s">
        <v>26</v>
      </c>
    </row>
    <row r="12" spans="1:7" ht="16.899999999999999" customHeight="1" x14ac:dyDescent="0.5">
      <c r="A12" s="48"/>
      <c r="B12" s="49" t="s">
        <v>5</v>
      </c>
      <c r="C12" s="50" t="s">
        <v>6</v>
      </c>
      <c r="D12" s="49" t="s">
        <v>6</v>
      </c>
      <c r="E12" s="50" t="s">
        <v>23</v>
      </c>
      <c r="F12" s="51" t="s">
        <v>24</v>
      </c>
      <c r="G12" s="49"/>
    </row>
    <row r="13" spans="1:7" ht="21.6" customHeight="1" x14ac:dyDescent="0.5">
      <c r="A13" s="48" t="s">
        <v>116</v>
      </c>
      <c r="B13" s="49"/>
      <c r="C13" s="50"/>
      <c r="D13" s="49"/>
      <c r="E13" s="50"/>
      <c r="F13" s="51"/>
      <c r="G13" s="49"/>
    </row>
    <row r="14" spans="1:7" ht="22.15" customHeight="1" x14ac:dyDescent="0.5">
      <c r="A14" s="48" t="s">
        <v>119</v>
      </c>
      <c r="B14" s="49"/>
      <c r="C14" s="50"/>
      <c r="D14" s="49"/>
      <c r="E14" s="50"/>
      <c r="F14" s="51"/>
      <c r="G14" s="49"/>
    </row>
    <row r="15" spans="1:7" ht="21.6" customHeight="1" x14ac:dyDescent="0.5">
      <c r="A15" s="48" t="s">
        <v>120</v>
      </c>
      <c r="B15" s="49"/>
      <c r="C15" s="50"/>
      <c r="D15" s="49"/>
      <c r="E15" s="50"/>
      <c r="F15" s="51"/>
      <c r="G15" s="49"/>
    </row>
    <row r="16" spans="1:7" x14ac:dyDescent="0.5">
      <c r="A16" s="59" t="s">
        <v>37</v>
      </c>
      <c r="B16" s="52"/>
      <c r="C16" s="52"/>
      <c r="D16" s="52"/>
      <c r="E16" s="52">
        <v>4.2300000000000004</v>
      </c>
      <c r="F16" s="52"/>
      <c r="G16" s="52">
        <f>SUM(B16:F16)</f>
        <v>4.2300000000000004</v>
      </c>
    </row>
    <row r="17" spans="1:7" x14ac:dyDescent="0.5">
      <c r="A17" s="59" t="s">
        <v>38</v>
      </c>
      <c r="B17" s="52"/>
      <c r="C17" s="52"/>
      <c r="D17" s="52"/>
      <c r="E17" s="52"/>
      <c r="F17" s="52"/>
      <c r="G17" s="52"/>
    </row>
    <row r="18" spans="1:7" x14ac:dyDescent="0.5">
      <c r="A18" s="59" t="s">
        <v>39</v>
      </c>
      <c r="B18" s="52"/>
      <c r="C18" s="52"/>
      <c r="D18" s="52"/>
      <c r="E18" s="52"/>
      <c r="F18" s="52">
        <v>5</v>
      </c>
      <c r="G18" s="52">
        <f>SUM(B18:F18)</f>
        <v>5</v>
      </c>
    </row>
    <row r="19" spans="1:7" x14ac:dyDescent="0.5">
      <c r="A19" s="59" t="s">
        <v>40</v>
      </c>
      <c r="B19" s="52"/>
      <c r="C19" s="52"/>
      <c r="D19" s="52"/>
      <c r="E19" s="52"/>
      <c r="F19" s="52">
        <v>5</v>
      </c>
      <c r="G19" s="52">
        <f>SUM(B19:F19)</f>
        <v>5</v>
      </c>
    </row>
    <row r="20" spans="1:7" x14ac:dyDescent="0.5">
      <c r="A20" s="59" t="s">
        <v>41</v>
      </c>
      <c r="B20" s="52"/>
      <c r="C20" s="52"/>
      <c r="D20" s="52"/>
      <c r="E20" s="52"/>
      <c r="F20" s="52"/>
      <c r="G20" s="52"/>
    </row>
    <row r="21" spans="1:7" ht="24" thickBot="1" x14ac:dyDescent="0.55000000000000004">
      <c r="A21" s="60" t="s">
        <v>42</v>
      </c>
      <c r="B21" s="84"/>
      <c r="C21" s="84"/>
      <c r="D21" s="84"/>
      <c r="E21" s="84"/>
      <c r="F21" s="84"/>
      <c r="G21" s="52"/>
    </row>
    <row r="22" spans="1:7" x14ac:dyDescent="0.5">
      <c r="A22" s="48" t="s">
        <v>121</v>
      </c>
      <c r="B22" s="25"/>
      <c r="C22" s="25"/>
      <c r="D22" s="25"/>
      <c r="E22" s="25"/>
      <c r="F22" s="25"/>
      <c r="G22" s="52"/>
    </row>
    <row r="23" spans="1:7" x14ac:dyDescent="0.5">
      <c r="A23" s="48" t="s">
        <v>122</v>
      </c>
      <c r="B23" s="52"/>
      <c r="C23" s="52"/>
      <c r="D23" s="52"/>
      <c r="E23" s="52"/>
      <c r="F23" s="52"/>
      <c r="G23" s="52"/>
    </row>
    <row r="24" spans="1:7" x14ac:dyDescent="0.5">
      <c r="A24" s="61" t="s">
        <v>43</v>
      </c>
      <c r="B24" s="70"/>
      <c r="C24" s="70"/>
      <c r="D24" s="70"/>
      <c r="E24" s="70"/>
      <c r="F24" s="70">
        <v>5</v>
      </c>
      <c r="G24" s="52">
        <f>SUM(B24:F24)</f>
        <v>5</v>
      </c>
    </row>
    <row r="25" spans="1:7" x14ac:dyDescent="0.5">
      <c r="A25" s="59" t="s">
        <v>44</v>
      </c>
      <c r="B25" s="52"/>
      <c r="C25" s="52"/>
      <c r="D25" s="52"/>
      <c r="E25" s="52"/>
      <c r="F25" s="52"/>
      <c r="G25" s="52"/>
    </row>
    <row r="26" spans="1:7" x14ac:dyDescent="0.5">
      <c r="A26" s="59" t="s">
        <v>45</v>
      </c>
      <c r="B26" s="52"/>
      <c r="C26" s="52"/>
      <c r="D26" s="52"/>
      <c r="E26" s="52"/>
      <c r="F26" s="52">
        <v>5</v>
      </c>
      <c r="G26" s="52">
        <f>SUM(B26:F26)</f>
        <v>5</v>
      </c>
    </row>
    <row r="27" spans="1:7" x14ac:dyDescent="0.5">
      <c r="A27" s="59" t="s">
        <v>46</v>
      </c>
      <c r="B27" s="52"/>
      <c r="C27" s="52"/>
      <c r="D27" s="52"/>
      <c r="E27" s="52"/>
      <c r="F27" s="52"/>
      <c r="G27" s="52"/>
    </row>
    <row r="28" spans="1:7" ht="24" thickBot="1" x14ac:dyDescent="0.55000000000000004">
      <c r="A28" s="60" t="s">
        <v>47</v>
      </c>
      <c r="B28" s="84"/>
      <c r="C28" s="84"/>
      <c r="D28" s="84"/>
      <c r="E28" s="84"/>
      <c r="F28" s="84"/>
      <c r="G28" s="84"/>
    </row>
    <row r="29" spans="1:7" x14ac:dyDescent="0.5">
      <c r="A29" s="54"/>
      <c r="B29" s="54"/>
      <c r="C29" s="54"/>
      <c r="D29" s="54"/>
      <c r="E29" s="54"/>
      <c r="F29" s="55" t="s">
        <v>1</v>
      </c>
      <c r="G29" s="52">
        <f>SUM(G16:G28)</f>
        <v>24.23</v>
      </c>
    </row>
    <row r="30" spans="1:7" x14ac:dyDescent="0.5">
      <c r="A30" s="66" t="s">
        <v>229</v>
      </c>
      <c r="B30" s="56"/>
      <c r="C30" s="56"/>
      <c r="D30" s="56"/>
      <c r="E30" s="56">
        <f>20*G29/25</f>
        <v>19.384</v>
      </c>
      <c r="F30" s="56"/>
      <c r="G30" s="56"/>
    </row>
    <row r="31" spans="1:7" x14ac:dyDescent="0.5">
      <c r="A31" s="56"/>
    </row>
  </sheetData>
  <mergeCells count="2">
    <mergeCell ref="B9:F9"/>
    <mergeCell ref="A2:G2"/>
  </mergeCells>
  <pageMargins left="0.70866141732283472" right="0.70866141732283472" top="0.35433070866141736" bottom="0" header="0.31496062992125984" footer="0.31496062992125984"/>
  <pageSetup paperSize="9" orientation="portrait" horizontalDpi="4294967293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0" workbookViewId="0">
      <selection activeCell="C20" sqref="C20"/>
    </sheetView>
  </sheetViews>
  <sheetFormatPr defaultColWidth="9" defaultRowHeight="23.25" x14ac:dyDescent="0.5"/>
  <cols>
    <col min="1" max="1" width="43.6640625" style="2" customWidth="1"/>
    <col min="2" max="16384" width="9" style="2"/>
  </cols>
  <sheetData>
    <row r="1" spans="1:7" x14ac:dyDescent="0.5">
      <c r="B1" s="91" t="s">
        <v>144</v>
      </c>
      <c r="G1" s="91" t="s">
        <v>142</v>
      </c>
    </row>
    <row r="2" spans="1:7" x14ac:dyDescent="0.5">
      <c r="A2" s="154" t="s">
        <v>76</v>
      </c>
      <c r="B2" s="154"/>
      <c r="C2" s="154"/>
      <c r="D2" s="154"/>
      <c r="E2" s="154"/>
      <c r="F2" s="154"/>
      <c r="G2" s="154"/>
    </row>
    <row r="3" spans="1:7" x14ac:dyDescent="0.5">
      <c r="A3" s="2" t="s">
        <v>77</v>
      </c>
    </row>
    <row r="4" spans="1:7" ht="16.899999999999999" customHeight="1" x14ac:dyDescent="0.5"/>
    <row r="5" spans="1:7" x14ac:dyDescent="0.5">
      <c r="A5" s="2" t="s">
        <v>193</v>
      </c>
    </row>
    <row r="6" spans="1:7" x14ac:dyDescent="0.5">
      <c r="A6" s="2" t="s">
        <v>156</v>
      </c>
    </row>
    <row r="7" spans="1:7" x14ac:dyDescent="0.5">
      <c r="A7" s="2" t="s">
        <v>157</v>
      </c>
    </row>
    <row r="9" spans="1:7" x14ac:dyDescent="0.5">
      <c r="A9" s="40"/>
      <c r="B9" s="167" t="s">
        <v>9</v>
      </c>
      <c r="C9" s="168"/>
      <c r="D9" s="168"/>
      <c r="E9" s="168"/>
      <c r="F9" s="169"/>
      <c r="G9" s="41"/>
    </row>
    <row r="10" spans="1:7" ht="19.899999999999999" customHeight="1" x14ac:dyDescent="0.5">
      <c r="A10" s="30" t="s">
        <v>3</v>
      </c>
      <c r="B10" s="42">
        <v>1</v>
      </c>
      <c r="C10" s="43">
        <v>2</v>
      </c>
      <c r="D10" s="42">
        <v>3</v>
      </c>
      <c r="E10" s="43">
        <v>4</v>
      </c>
      <c r="F10" s="44">
        <v>5</v>
      </c>
      <c r="G10" s="45" t="s">
        <v>25</v>
      </c>
    </row>
    <row r="11" spans="1:7" ht="18.600000000000001" customHeight="1" x14ac:dyDescent="0.5">
      <c r="A11" s="46"/>
      <c r="B11" s="45" t="s">
        <v>4</v>
      </c>
      <c r="C11" s="43" t="s">
        <v>4</v>
      </c>
      <c r="D11" s="45" t="s">
        <v>22</v>
      </c>
      <c r="E11" s="43" t="s">
        <v>7</v>
      </c>
      <c r="F11" s="47" t="s">
        <v>7</v>
      </c>
      <c r="G11" s="45" t="s">
        <v>26</v>
      </c>
    </row>
    <row r="12" spans="1:7" ht="16.899999999999999" customHeight="1" x14ac:dyDescent="0.5">
      <c r="A12" s="48"/>
      <c r="B12" s="49" t="s">
        <v>5</v>
      </c>
      <c r="C12" s="50" t="s">
        <v>6</v>
      </c>
      <c r="D12" s="49" t="s">
        <v>6</v>
      </c>
      <c r="E12" s="50" t="s">
        <v>23</v>
      </c>
      <c r="F12" s="51" t="s">
        <v>24</v>
      </c>
      <c r="G12" s="49"/>
    </row>
    <row r="13" spans="1:7" ht="20.45" customHeight="1" x14ac:dyDescent="0.5">
      <c r="A13" s="48" t="s">
        <v>116</v>
      </c>
      <c r="B13" s="49"/>
      <c r="C13" s="50"/>
      <c r="D13" s="49"/>
      <c r="E13" s="50"/>
      <c r="F13" s="51"/>
      <c r="G13" s="49"/>
    </row>
    <row r="14" spans="1:7" ht="21" customHeight="1" x14ac:dyDescent="0.5">
      <c r="A14" s="48" t="s">
        <v>123</v>
      </c>
      <c r="B14" s="49"/>
      <c r="C14" s="50"/>
      <c r="D14" s="49"/>
      <c r="E14" s="50"/>
      <c r="F14" s="51"/>
      <c r="G14" s="49"/>
    </row>
    <row r="15" spans="1:7" x14ac:dyDescent="0.5">
      <c r="A15" s="59" t="s">
        <v>48</v>
      </c>
      <c r="B15" s="52"/>
      <c r="C15" s="52"/>
      <c r="D15" s="52"/>
      <c r="E15" s="52"/>
      <c r="F15" s="52">
        <v>5</v>
      </c>
      <c r="G15" s="52">
        <f>SUM(B15:F15)</f>
        <v>5</v>
      </c>
    </row>
    <row r="16" spans="1:7" x14ac:dyDescent="0.5">
      <c r="A16" s="59" t="s">
        <v>49</v>
      </c>
      <c r="B16" s="52"/>
      <c r="C16" s="52"/>
      <c r="D16" s="52"/>
      <c r="E16" s="52"/>
      <c r="F16" s="52"/>
      <c r="G16" s="52"/>
    </row>
    <row r="17" spans="1:7" ht="24" thickBot="1" x14ac:dyDescent="0.55000000000000004">
      <c r="A17" s="60" t="s">
        <v>50</v>
      </c>
      <c r="B17" s="84"/>
      <c r="C17" s="84"/>
      <c r="D17" s="84"/>
      <c r="E17" s="84"/>
      <c r="F17" s="84">
        <v>5</v>
      </c>
      <c r="G17" s="52">
        <f>SUM(B17:F17)</f>
        <v>5</v>
      </c>
    </row>
    <row r="18" spans="1:7" x14ac:dyDescent="0.5">
      <c r="A18" s="63" t="s">
        <v>124</v>
      </c>
      <c r="B18" s="70"/>
      <c r="C18" s="70"/>
      <c r="D18" s="70"/>
      <c r="E18" s="70"/>
      <c r="F18" s="70"/>
      <c r="G18" s="52"/>
    </row>
    <row r="19" spans="1:7" x14ac:dyDescent="0.5">
      <c r="A19" s="59" t="s">
        <v>51</v>
      </c>
      <c r="B19" s="52"/>
      <c r="C19" s="52"/>
      <c r="D19" s="52"/>
      <c r="E19" s="52"/>
      <c r="F19" s="52">
        <v>5</v>
      </c>
      <c r="G19" s="52">
        <f>SUM(B19:F19)</f>
        <v>5</v>
      </c>
    </row>
    <row r="20" spans="1:7" ht="24" thickBot="1" x14ac:dyDescent="0.55000000000000004">
      <c r="A20" s="60" t="s">
        <v>52</v>
      </c>
      <c r="B20" s="84"/>
      <c r="C20" s="84"/>
      <c r="D20" s="84"/>
      <c r="E20" s="84"/>
      <c r="F20" s="84">
        <v>5</v>
      </c>
      <c r="G20" s="52">
        <f>SUM(B20:F20)</f>
        <v>5</v>
      </c>
    </row>
    <row r="21" spans="1:7" x14ac:dyDescent="0.5">
      <c r="A21" s="54"/>
      <c r="B21" s="54"/>
      <c r="C21" s="54"/>
      <c r="D21" s="54"/>
      <c r="E21" s="54"/>
      <c r="F21" s="55" t="s">
        <v>1</v>
      </c>
      <c r="G21" s="52">
        <f>SUM(G15:G20)</f>
        <v>20</v>
      </c>
    </row>
    <row r="22" spans="1:7" x14ac:dyDescent="0.5">
      <c r="A22" s="66" t="s">
        <v>230</v>
      </c>
      <c r="E22" s="2">
        <f>20*G21/20</f>
        <v>20</v>
      </c>
    </row>
    <row r="23" spans="1:7" x14ac:dyDescent="0.5">
      <c r="A23" s="56"/>
    </row>
  </sheetData>
  <mergeCells count="2">
    <mergeCell ref="A2:G2"/>
    <mergeCell ref="B9:F9"/>
  </mergeCells>
  <pageMargins left="0.70866141732283472" right="0.70866141732283472" top="0.35433070866141736" bottom="0" header="0.31496062992125984" footer="0.31496062992125984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สรุปทั้ง 2 รอบ ส่วนที่ 1-2 </vt:lpstr>
      <vt:lpstr>ส่วนที่ 3-4 ความเห็นแจ้งผล</vt:lpstr>
      <vt:lpstr>ส่วนที่ 5 ความเห็นแจ้งผล (2)</vt:lpstr>
      <vt:lpstr>ประเมินผลสัมฤทธิ์ของงาน </vt:lpstr>
      <vt:lpstr>สรุปคะแนนสมรรถนะ (รร.)</vt:lpstr>
      <vt:lpstr>1.มุ่งผลสัมทฤธิ์</vt:lpstr>
      <vt:lpstr>2.บริการที่ดี</vt:lpstr>
      <vt:lpstr>3.การสั่งสม</vt:lpstr>
      <vt:lpstr>4.การยึดมั่นความถูกต้อง</vt:lpstr>
      <vt:lpstr>5. การทำงานเป็นทีม</vt:lpstr>
      <vt:lpstr>ประจำสายงานใน รร.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สนง.การประถมศึกษาแห่งชาติ</dc:creator>
  <cp:lastModifiedBy>Thanom  Boonto</cp:lastModifiedBy>
  <cp:lastPrinted>2019-10-03T02:30:53Z</cp:lastPrinted>
  <dcterms:created xsi:type="dcterms:W3CDTF">1999-09-07T10:03:47Z</dcterms:created>
  <dcterms:modified xsi:type="dcterms:W3CDTF">2019-10-03T02:31:54Z</dcterms:modified>
</cp:coreProperties>
</file>